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8100" activeTab="5"/>
  </bookViews>
  <sheets>
    <sheet name="TNR" sheetId="1" r:id="rId1"/>
    <sheet name="FNR" sheetId="2" r:id="rId2"/>
    <sheet name="TMN" sheetId="3" r:id="rId3"/>
    <sheet name="MJG" sheetId="4" r:id="rId4"/>
    <sheet name="TOL" sheetId="5" r:id="rId5"/>
    <sheet name="ANT" sheetId="6" r:id="rId6"/>
    <sheet name="Nat Mens" sheetId="7" r:id="rId7"/>
    <sheet name="Compil" sheetId="8" r:id="rId8"/>
    <sheet name="par BT" sheetId="11" r:id="rId9"/>
    <sheet name="Feuil1" sheetId="12" r:id="rId10"/>
  </sheets>
  <calcPr calcId="145621"/>
</workbook>
</file>

<file path=xl/calcChain.xml><?xml version="1.0" encoding="utf-8"?>
<calcChain xmlns="http://schemas.openxmlformats.org/spreadsheetml/2006/main">
  <c r="O465" i="4" l="1"/>
  <c r="O450" i="4"/>
  <c r="G279" i="11"/>
  <c r="F279" i="11"/>
  <c r="D279" i="11"/>
  <c r="G278" i="11"/>
  <c r="F278" i="11"/>
  <c r="D278" i="11"/>
  <c r="G277" i="11"/>
  <c r="F277" i="11"/>
  <c r="D277" i="11"/>
  <c r="O276" i="6"/>
  <c r="O276" i="4"/>
  <c r="O279" i="1"/>
  <c r="C279" i="11" s="1"/>
  <c r="O276" i="2"/>
  <c r="O278" i="1"/>
  <c r="O277" i="1"/>
  <c r="C277" i="11" s="1"/>
  <c r="N279" i="7"/>
  <c r="M279" i="7"/>
  <c r="L279" i="7"/>
  <c r="K279" i="7"/>
  <c r="J279" i="7"/>
  <c r="I279" i="7"/>
  <c r="H279" i="7"/>
  <c r="G279" i="7"/>
  <c r="F279" i="7"/>
  <c r="E279" i="7"/>
  <c r="D279" i="7"/>
  <c r="C279" i="7"/>
  <c r="N278" i="7"/>
  <c r="M278" i="7"/>
  <c r="L278" i="7"/>
  <c r="K278" i="7"/>
  <c r="J278" i="7"/>
  <c r="I278" i="7"/>
  <c r="H278" i="7"/>
  <c r="G278" i="7"/>
  <c r="F278" i="7"/>
  <c r="E278" i="7"/>
  <c r="D278" i="7"/>
  <c r="C278" i="7"/>
  <c r="N277" i="7"/>
  <c r="M277" i="7"/>
  <c r="L277" i="7"/>
  <c r="K277" i="7"/>
  <c r="J277" i="7"/>
  <c r="I277" i="7"/>
  <c r="H277" i="7"/>
  <c r="G277" i="7"/>
  <c r="F277" i="7"/>
  <c r="E277" i="7"/>
  <c r="D277" i="7"/>
  <c r="C277" i="7"/>
  <c r="O503" i="1"/>
  <c r="O502" i="1"/>
  <c r="O501" i="1"/>
  <c r="O500" i="1"/>
  <c r="O497" i="1"/>
  <c r="O496" i="1"/>
  <c r="O495" i="1"/>
  <c r="O494" i="1"/>
  <c r="O493" i="1"/>
  <c r="O492" i="1"/>
  <c r="C278" i="11" l="1"/>
  <c r="F95" i="4"/>
  <c r="O14" i="5"/>
  <c r="O13" i="5"/>
  <c r="O12" i="5"/>
  <c r="O11" i="5"/>
  <c r="O10" i="5"/>
  <c r="O9" i="5"/>
  <c r="O8" i="5"/>
  <c r="O7" i="5"/>
  <c r="O6" i="5"/>
  <c r="O527" i="6"/>
  <c r="D524" i="6"/>
  <c r="E524" i="6"/>
  <c r="C524" i="6"/>
  <c r="O524" i="6" s="1"/>
  <c r="D520" i="6"/>
  <c r="E520" i="6"/>
  <c r="C520" i="6"/>
  <c r="O520" i="6" s="1"/>
  <c r="D516" i="6"/>
  <c r="E516" i="6"/>
  <c r="C516" i="6"/>
  <c r="O516" i="6" s="1"/>
  <c r="D512" i="6"/>
  <c r="E512" i="6"/>
  <c r="C512" i="6"/>
  <c r="O512" i="6" s="1"/>
  <c r="D509" i="6"/>
  <c r="E509" i="6"/>
  <c r="C509" i="6"/>
  <c r="O509" i="6" s="1"/>
  <c r="D504" i="6"/>
  <c r="E504" i="6"/>
  <c r="C504" i="6"/>
  <c r="O504" i="6" s="1"/>
  <c r="D499" i="6"/>
  <c r="E499" i="6"/>
  <c r="C499" i="6"/>
  <c r="O499" i="6" s="1"/>
  <c r="O498" i="6"/>
  <c r="D491" i="6"/>
  <c r="D528" i="6" s="1"/>
  <c r="E491" i="6"/>
  <c r="E528" i="6" s="1"/>
  <c r="C491" i="6"/>
  <c r="C528" i="6" s="1"/>
  <c r="O491" i="6" l="1"/>
  <c r="O528" i="6" s="1"/>
  <c r="O530" i="6" s="1"/>
  <c r="D528" i="4"/>
  <c r="O527" i="4"/>
  <c r="O524" i="4"/>
  <c r="D524" i="4"/>
  <c r="E524" i="4"/>
  <c r="C524" i="4"/>
  <c r="O520" i="4"/>
  <c r="D520" i="4"/>
  <c r="E520" i="4"/>
  <c r="C520" i="4"/>
  <c r="O516" i="4"/>
  <c r="D516" i="4"/>
  <c r="E516" i="4"/>
  <c r="C516" i="4"/>
  <c r="O512" i="4"/>
  <c r="D512" i="4"/>
  <c r="E512" i="4"/>
  <c r="C512" i="4"/>
  <c r="O509" i="4"/>
  <c r="D509" i="4"/>
  <c r="E509" i="4"/>
  <c r="C509" i="4"/>
  <c r="O504" i="4"/>
  <c r="D504" i="4"/>
  <c r="E504" i="4"/>
  <c r="C504" i="4"/>
  <c r="O499" i="4"/>
  <c r="D499" i="4"/>
  <c r="E499" i="4"/>
  <c r="C499" i="4"/>
  <c r="O491" i="4"/>
  <c r="D491" i="4"/>
  <c r="E491" i="4"/>
  <c r="E528" i="4" s="1"/>
  <c r="C491" i="4"/>
  <c r="C528" i="4" s="1"/>
  <c r="D528" i="3"/>
  <c r="F528" i="3"/>
  <c r="G528" i="3"/>
  <c r="H528" i="3"/>
  <c r="I528" i="3"/>
  <c r="J528" i="3"/>
  <c r="K528" i="3"/>
  <c r="L528" i="3"/>
  <c r="M528" i="3"/>
  <c r="N528" i="3"/>
  <c r="O524" i="3"/>
  <c r="D524" i="3"/>
  <c r="E524" i="3"/>
  <c r="C524" i="3"/>
  <c r="O520" i="3"/>
  <c r="D520" i="3"/>
  <c r="E520" i="3"/>
  <c r="C520" i="3"/>
  <c r="O516" i="3"/>
  <c r="D516" i="3"/>
  <c r="E516" i="3"/>
  <c r="C516" i="3"/>
  <c r="O512" i="3"/>
  <c r="D512" i="3"/>
  <c r="E512" i="3"/>
  <c r="C512" i="3"/>
  <c r="O509" i="3"/>
  <c r="D509" i="3"/>
  <c r="E509" i="3"/>
  <c r="C509" i="3"/>
  <c r="O504" i="3"/>
  <c r="D504" i="3"/>
  <c r="E504" i="3"/>
  <c r="C504" i="3"/>
  <c r="O499" i="3"/>
  <c r="D499" i="3"/>
  <c r="E499" i="3"/>
  <c r="C499" i="3"/>
  <c r="O491" i="3"/>
  <c r="D491" i="3"/>
  <c r="E491" i="3"/>
  <c r="E528" i="3" s="1"/>
  <c r="C491" i="3"/>
  <c r="C528" i="3" s="1"/>
  <c r="N528" i="6" l="1"/>
  <c r="N530" i="6" s="1"/>
  <c r="M528" i="6"/>
  <c r="M530" i="6" s="1"/>
  <c r="L528" i="6"/>
  <c r="L530" i="6" s="1"/>
  <c r="K528" i="6"/>
  <c r="K530" i="6" s="1"/>
  <c r="J528" i="6"/>
  <c r="J530" i="6" s="1"/>
  <c r="I528" i="6"/>
  <c r="I530" i="6" s="1"/>
  <c r="H528" i="6"/>
  <c r="H530" i="6" s="1"/>
  <c r="G528" i="6"/>
  <c r="G530" i="6" s="1"/>
  <c r="F528" i="6"/>
  <c r="F530" i="6" s="1"/>
  <c r="E530" i="6"/>
  <c r="D530" i="6"/>
  <c r="C530" i="6" l="1"/>
  <c r="N474" i="6"/>
  <c r="M474" i="6"/>
  <c r="L474" i="6"/>
  <c r="K474" i="6"/>
  <c r="J474" i="6"/>
  <c r="I474" i="6"/>
  <c r="H474" i="6"/>
  <c r="G474" i="6"/>
  <c r="F474" i="6"/>
  <c r="E474" i="6"/>
  <c r="D474" i="6"/>
  <c r="C474" i="6"/>
  <c r="O473" i="6"/>
  <c r="O472" i="6"/>
  <c r="O471" i="6"/>
  <c r="O470" i="6"/>
  <c r="O469" i="6"/>
  <c r="O468" i="6"/>
  <c r="O467" i="6"/>
  <c r="O466" i="6"/>
  <c r="O465" i="6"/>
  <c r="O464" i="6"/>
  <c r="O463" i="6"/>
  <c r="O462" i="6"/>
  <c r="O461" i="6"/>
  <c r="O460" i="6"/>
  <c r="O459" i="6"/>
  <c r="O458" i="6"/>
  <c r="O457" i="6"/>
  <c r="O456" i="6"/>
  <c r="O455" i="6"/>
  <c r="O454" i="6"/>
  <c r="O453" i="6"/>
  <c r="O452" i="6"/>
  <c r="O451" i="6"/>
  <c r="O450" i="6"/>
  <c r="O449" i="6"/>
  <c r="O448" i="6"/>
  <c r="O447" i="6"/>
  <c r="O446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O438" i="6"/>
  <c r="O437" i="6"/>
  <c r="O436" i="6"/>
  <c r="O435" i="6"/>
  <c r="O434" i="6"/>
  <c r="O433" i="6"/>
  <c r="O432" i="6"/>
  <c r="O431" i="6"/>
  <c r="O430" i="6"/>
  <c r="O429" i="6"/>
  <c r="O428" i="6"/>
  <c r="O427" i="6"/>
  <c r="O426" i="6"/>
  <c r="O425" i="6"/>
  <c r="O424" i="6"/>
  <c r="O423" i="6"/>
  <c r="O422" i="6"/>
  <c r="O421" i="6"/>
  <c r="O420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4" i="6"/>
  <c r="O393" i="6"/>
  <c r="O392" i="6"/>
  <c r="N385" i="6"/>
  <c r="M385" i="6"/>
  <c r="L385" i="6"/>
  <c r="K385" i="6"/>
  <c r="J385" i="6"/>
  <c r="I385" i="6"/>
  <c r="H385" i="6"/>
  <c r="G385" i="6"/>
  <c r="F385" i="6"/>
  <c r="E385" i="6"/>
  <c r="D385" i="6"/>
  <c r="C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AB332" i="6" s="1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8" i="6"/>
  <c r="O307" i="6"/>
  <c r="O306" i="6"/>
  <c r="O305" i="6"/>
  <c r="O304" i="6"/>
  <c r="O303" i="6"/>
  <c r="O302" i="6"/>
  <c r="O301" i="6"/>
  <c r="O300" i="6"/>
  <c r="O299" i="6"/>
  <c r="O298" i="6"/>
  <c r="O297" i="6"/>
  <c r="O296" i="6"/>
  <c r="O295" i="6"/>
  <c r="O294" i="6"/>
  <c r="O293" i="6"/>
  <c r="O292" i="6"/>
  <c r="O291" i="6"/>
  <c r="O290" i="6"/>
  <c r="O289" i="6"/>
  <c r="O288" i="6"/>
  <c r="O287" i="6"/>
  <c r="O286" i="6"/>
  <c r="O279" i="6"/>
  <c r="H279" i="11" s="1"/>
  <c r="O278" i="6"/>
  <c r="H278" i="11" s="1"/>
  <c r="O277" i="6"/>
  <c r="H277" i="11" s="1"/>
  <c r="O275" i="6"/>
  <c r="O274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54" i="6"/>
  <c r="O153" i="6"/>
  <c r="O152" i="6"/>
  <c r="O151" i="6"/>
  <c r="C143" i="6"/>
  <c r="C145" i="6" s="1"/>
  <c r="C135" i="6"/>
  <c r="N121" i="6"/>
  <c r="N125" i="6" s="1"/>
  <c r="M121" i="6"/>
  <c r="M125" i="6" s="1"/>
  <c r="L121" i="6"/>
  <c r="L125" i="6" s="1"/>
  <c r="K121" i="6"/>
  <c r="K125" i="6" s="1"/>
  <c r="J121" i="6"/>
  <c r="J125" i="6" s="1"/>
  <c r="I121" i="6"/>
  <c r="I125" i="6" s="1"/>
  <c r="H121" i="6"/>
  <c r="H125" i="6" s="1"/>
  <c r="G121" i="6"/>
  <c r="G125" i="6" s="1"/>
  <c r="F121" i="6"/>
  <c r="F125" i="6" s="1"/>
  <c r="E121" i="6"/>
  <c r="D121" i="6"/>
  <c r="C121" i="6"/>
  <c r="O121" i="6" s="1"/>
  <c r="N116" i="6"/>
  <c r="M116" i="6"/>
  <c r="L116" i="6"/>
  <c r="K116" i="6"/>
  <c r="J116" i="6"/>
  <c r="I116" i="6"/>
  <c r="H116" i="6"/>
  <c r="G116" i="6"/>
  <c r="F116" i="6"/>
  <c r="E116" i="6"/>
  <c r="E125" i="6" s="1"/>
  <c r="D116" i="6"/>
  <c r="D125" i="6" s="1"/>
  <c r="C116" i="6"/>
  <c r="O116" i="6" s="1"/>
  <c r="O115" i="6"/>
  <c r="O107" i="6"/>
  <c r="N101" i="6"/>
  <c r="M101" i="6"/>
  <c r="L101" i="6"/>
  <c r="K101" i="6"/>
  <c r="J101" i="6"/>
  <c r="I101" i="6"/>
  <c r="H101" i="6"/>
  <c r="G101" i="6"/>
  <c r="F101" i="6"/>
  <c r="F95" i="6"/>
  <c r="E95" i="6"/>
  <c r="D95" i="6"/>
  <c r="C95" i="6"/>
  <c r="G66" i="6"/>
  <c r="F66" i="6"/>
  <c r="E66" i="6"/>
  <c r="D66" i="6"/>
  <c r="C66" i="6"/>
  <c r="O14" i="6"/>
  <c r="O13" i="6"/>
  <c r="O12" i="6"/>
  <c r="O11" i="6"/>
  <c r="O10" i="6"/>
  <c r="O9" i="6"/>
  <c r="O8" i="6"/>
  <c r="O7" i="6"/>
  <c r="O6" i="6"/>
  <c r="O529" i="5"/>
  <c r="O527" i="5"/>
  <c r="D524" i="5"/>
  <c r="C524" i="5"/>
  <c r="O520" i="5"/>
  <c r="O516" i="5"/>
  <c r="O512" i="5"/>
  <c r="O509" i="5"/>
  <c r="O504" i="5"/>
  <c r="E499" i="5"/>
  <c r="E528" i="5" s="1"/>
  <c r="E530" i="5" s="1"/>
  <c r="D499" i="5"/>
  <c r="O499" i="5" s="1"/>
  <c r="O498" i="5"/>
  <c r="D491" i="5"/>
  <c r="C491" i="5"/>
  <c r="C528" i="5" s="1"/>
  <c r="C530" i="5" s="1"/>
  <c r="O473" i="5"/>
  <c r="O472" i="5"/>
  <c r="O471" i="5"/>
  <c r="O470" i="5"/>
  <c r="O469" i="5"/>
  <c r="O468" i="5"/>
  <c r="O467" i="5"/>
  <c r="O466" i="5"/>
  <c r="O465" i="5"/>
  <c r="O464" i="5"/>
  <c r="O463" i="5"/>
  <c r="O462" i="5"/>
  <c r="O461" i="5"/>
  <c r="O460" i="5"/>
  <c r="O459" i="5"/>
  <c r="O458" i="5"/>
  <c r="O457" i="5"/>
  <c r="O456" i="5"/>
  <c r="O455" i="5"/>
  <c r="O454" i="5"/>
  <c r="O453" i="5"/>
  <c r="O452" i="5"/>
  <c r="O451" i="5"/>
  <c r="O450" i="5"/>
  <c r="O449" i="5"/>
  <c r="O448" i="5"/>
  <c r="O447" i="5"/>
  <c r="O446" i="5"/>
  <c r="E385" i="5"/>
  <c r="D385" i="5"/>
  <c r="C385" i="5"/>
  <c r="O384" i="5"/>
  <c r="O383" i="5"/>
  <c r="O382" i="5"/>
  <c r="O381" i="5"/>
  <c r="O380" i="5"/>
  <c r="O379" i="5"/>
  <c r="O378" i="5"/>
  <c r="O377" i="5"/>
  <c r="O376" i="5"/>
  <c r="O375" i="5"/>
  <c r="O374" i="5"/>
  <c r="O373" i="5"/>
  <c r="O372" i="5"/>
  <c r="O371" i="5"/>
  <c r="O370" i="5"/>
  <c r="O369" i="5"/>
  <c r="O368" i="5"/>
  <c r="O367" i="5"/>
  <c r="O366" i="5"/>
  <c r="O365" i="5"/>
  <c r="O364" i="5"/>
  <c r="O363" i="5"/>
  <c r="O362" i="5"/>
  <c r="O361" i="5"/>
  <c r="O360" i="5"/>
  <c r="O359" i="5"/>
  <c r="O358" i="5"/>
  <c r="O357" i="5"/>
  <c r="O356" i="5"/>
  <c r="O355" i="5"/>
  <c r="O354" i="5"/>
  <c r="O353" i="5"/>
  <c r="O352" i="5"/>
  <c r="O351" i="5"/>
  <c r="O350" i="5"/>
  <c r="O349" i="5"/>
  <c r="O348" i="5"/>
  <c r="O347" i="5"/>
  <c r="O346" i="5"/>
  <c r="O345" i="5"/>
  <c r="O344" i="5"/>
  <c r="O343" i="5"/>
  <c r="O342" i="5"/>
  <c r="O341" i="5"/>
  <c r="O340" i="5"/>
  <c r="O339" i="5"/>
  <c r="O286" i="5"/>
  <c r="O287" i="5"/>
  <c r="O332" i="5" s="1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276" i="5"/>
  <c r="O275" i="5"/>
  <c r="O274" i="5"/>
  <c r="C125" i="6" l="1"/>
  <c r="O125" i="6" s="1"/>
  <c r="O474" i="5"/>
  <c r="O385" i="5"/>
  <c r="D528" i="5"/>
  <c r="D530" i="5" s="1"/>
  <c r="O332" i="6"/>
  <c r="O385" i="6"/>
  <c r="O524" i="5"/>
  <c r="O439" i="6"/>
  <c r="O474" i="6"/>
  <c r="O491" i="5"/>
  <c r="O528" i="5" l="1"/>
  <c r="O530" i="5" s="1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54" i="5" l="1"/>
  <c r="O153" i="5"/>
  <c r="O152" i="5"/>
  <c r="O151" i="5"/>
  <c r="C143" i="5"/>
  <c r="C145" i="5" s="1"/>
  <c r="C135" i="5"/>
  <c r="E125" i="5"/>
  <c r="D125" i="5"/>
  <c r="C125" i="5"/>
  <c r="O124" i="5"/>
  <c r="O123" i="5"/>
  <c r="O122" i="5"/>
  <c r="O116" i="5"/>
  <c r="O115" i="5"/>
  <c r="O107" i="5"/>
  <c r="O106" i="5"/>
  <c r="O105" i="5"/>
  <c r="O104" i="5"/>
  <c r="O102" i="5"/>
  <c r="O101" i="5"/>
  <c r="O125" i="5" l="1"/>
  <c r="F95" i="5"/>
  <c r="E95" i="5"/>
  <c r="D95" i="5"/>
  <c r="C95" i="5"/>
  <c r="G92" i="5"/>
  <c r="G91" i="5"/>
  <c r="G90" i="5"/>
  <c r="G89" i="5"/>
  <c r="F66" i="5"/>
  <c r="E66" i="5"/>
  <c r="D66" i="5"/>
  <c r="C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95" i="5" l="1"/>
  <c r="G66" i="5"/>
  <c r="O529" i="4"/>
  <c r="N528" i="4"/>
  <c r="M528" i="4"/>
  <c r="L528" i="4"/>
  <c r="K528" i="4"/>
  <c r="J528" i="4"/>
  <c r="I528" i="4"/>
  <c r="I530" i="4" s="1"/>
  <c r="H528" i="4"/>
  <c r="G528" i="4"/>
  <c r="F528" i="4"/>
  <c r="F530" i="4" s="1"/>
  <c r="E530" i="4"/>
  <c r="D530" i="4"/>
  <c r="C530" i="4"/>
  <c r="O513" i="4"/>
  <c r="O498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O463" i="4"/>
  <c r="O462" i="4"/>
  <c r="O455" i="4"/>
  <c r="O452" i="4"/>
  <c r="O446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O425" i="4"/>
  <c r="O424" i="4"/>
  <c r="O421" i="4"/>
  <c r="O420" i="4"/>
  <c r="O417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O384" i="4"/>
  <c r="O383" i="4"/>
  <c r="O382" i="4"/>
  <c r="O381" i="4"/>
  <c r="O380" i="4"/>
  <c r="O379" i="4"/>
  <c r="O378" i="4"/>
  <c r="O377" i="4"/>
  <c r="O376" i="4"/>
  <c r="O375" i="4"/>
  <c r="O374" i="4"/>
  <c r="O370" i="4"/>
  <c r="O363" i="4"/>
  <c r="O362" i="4"/>
  <c r="O350" i="4"/>
  <c r="O349" i="4"/>
  <c r="O347" i="4"/>
  <c r="O344" i="4"/>
  <c r="O343" i="4"/>
  <c r="O342" i="4"/>
  <c r="O341" i="4"/>
  <c r="O340" i="4"/>
  <c r="O339" i="4"/>
  <c r="O275" i="4"/>
  <c r="O274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1" i="4"/>
  <c r="O161" i="4"/>
  <c r="O154" i="4"/>
  <c r="O153" i="4"/>
  <c r="O152" i="4"/>
  <c r="O151" i="4"/>
  <c r="C143" i="4"/>
  <c r="C145" i="4" s="1"/>
  <c r="C13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O124" i="4"/>
  <c r="O123" i="4"/>
  <c r="O122" i="4"/>
  <c r="O120" i="4"/>
  <c r="O119" i="4"/>
  <c r="O118" i="4"/>
  <c r="O117" i="4"/>
  <c r="O115" i="4"/>
  <c r="O125" i="4" s="1"/>
  <c r="O107" i="4"/>
  <c r="O104" i="4"/>
  <c r="O103" i="4"/>
  <c r="O102" i="4"/>
  <c r="O101" i="4"/>
  <c r="E95" i="4"/>
  <c r="D95" i="4"/>
  <c r="C95" i="4"/>
  <c r="G80" i="4"/>
  <c r="G79" i="4"/>
  <c r="G78" i="4"/>
  <c r="G77" i="4"/>
  <c r="G73" i="4"/>
  <c r="F66" i="4"/>
  <c r="E66" i="4"/>
  <c r="D66" i="4"/>
  <c r="C66" i="4"/>
  <c r="G62" i="4"/>
  <c r="G49" i="4"/>
  <c r="G43" i="4"/>
  <c r="G30" i="4"/>
  <c r="G29" i="4"/>
  <c r="G28" i="4"/>
  <c r="G27" i="4"/>
  <c r="G26" i="4"/>
  <c r="G25" i="4"/>
  <c r="G24" i="4"/>
  <c r="G23" i="4"/>
  <c r="G22" i="4"/>
  <c r="G21" i="4"/>
  <c r="G20" i="4"/>
  <c r="O14" i="4"/>
  <c r="O13" i="4"/>
  <c r="O12" i="4"/>
  <c r="O11" i="4"/>
  <c r="O10" i="4"/>
  <c r="O9" i="4"/>
  <c r="O8" i="4"/>
  <c r="O7" i="4"/>
  <c r="O6" i="4"/>
  <c r="O385" i="4" l="1"/>
  <c r="O439" i="4"/>
  <c r="O474" i="4"/>
  <c r="O528" i="4"/>
  <c r="O530" i="4" s="1"/>
  <c r="G95" i="4"/>
  <c r="G66" i="4"/>
  <c r="O529" i="3" l="1"/>
  <c r="N530" i="3"/>
  <c r="M530" i="3"/>
  <c r="L530" i="3"/>
  <c r="K530" i="3"/>
  <c r="J530" i="3"/>
  <c r="I530" i="3"/>
  <c r="H530" i="3"/>
  <c r="G530" i="3"/>
  <c r="F530" i="3"/>
  <c r="E530" i="3"/>
  <c r="D530" i="3"/>
  <c r="C530" i="3"/>
  <c r="O498" i="3"/>
  <c r="O528" i="3" s="1"/>
  <c r="O530" i="3" l="1"/>
  <c r="N475" i="3"/>
  <c r="M475" i="3"/>
  <c r="L475" i="3"/>
  <c r="K475" i="3"/>
  <c r="J475" i="3"/>
  <c r="I475" i="3"/>
  <c r="H475" i="3"/>
  <c r="G475" i="3"/>
  <c r="F475" i="3"/>
  <c r="E475" i="3"/>
  <c r="D475" i="3"/>
  <c r="C475" i="3"/>
  <c r="O474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O384" i="3"/>
  <c r="O383" i="3"/>
  <c r="O382" i="3"/>
  <c r="O381" i="3"/>
  <c r="O380" i="3"/>
  <c r="O379" i="3"/>
  <c r="O378" i="3"/>
  <c r="O377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85" i="3" s="1"/>
  <c r="AA332" i="3"/>
  <c r="Z332" i="3"/>
  <c r="Y332" i="3"/>
  <c r="X332" i="3"/>
  <c r="W332" i="3"/>
  <c r="V332" i="3"/>
  <c r="U332" i="3"/>
  <c r="T332" i="3"/>
  <c r="S332" i="3"/>
  <c r="R332" i="3"/>
  <c r="Q332" i="3"/>
  <c r="P332" i="3"/>
  <c r="AB331" i="3"/>
  <c r="AB330" i="3"/>
  <c r="AB329" i="3"/>
  <c r="AB328" i="3"/>
  <c r="AB327" i="3"/>
  <c r="AB326" i="3"/>
  <c r="AB325" i="3"/>
  <c r="AB324" i="3"/>
  <c r="AB322" i="3"/>
  <c r="AB321" i="3"/>
  <c r="AB320" i="3"/>
  <c r="AB319" i="3"/>
  <c r="AB318" i="3"/>
  <c r="AB317" i="3"/>
  <c r="AB316" i="3"/>
  <c r="AB315" i="3"/>
  <c r="AB314" i="3"/>
  <c r="AB313" i="3"/>
  <c r="AB312" i="3"/>
  <c r="AB311" i="3"/>
  <c r="AB310" i="3"/>
  <c r="AB309" i="3"/>
  <c r="AB308" i="3"/>
  <c r="AB307" i="3"/>
  <c r="AB306" i="3"/>
  <c r="AB305" i="3"/>
  <c r="AB304" i="3"/>
  <c r="AB302" i="3"/>
  <c r="AB301" i="3"/>
  <c r="AB300" i="3"/>
  <c r="AB299" i="3"/>
  <c r="AB298" i="3"/>
  <c r="AB297" i="3"/>
  <c r="AB296" i="3"/>
  <c r="AB295" i="3"/>
  <c r="AB294" i="3"/>
  <c r="AB293" i="3"/>
  <c r="AB292" i="3"/>
  <c r="AB291" i="3"/>
  <c r="AB290" i="3"/>
  <c r="AB289" i="3"/>
  <c r="AB288" i="3"/>
  <c r="AB287" i="3"/>
  <c r="AB286" i="3"/>
  <c r="AB332" i="3" s="1"/>
  <c r="K332" i="3"/>
  <c r="J332" i="3"/>
  <c r="I332" i="3"/>
  <c r="H332" i="3"/>
  <c r="G332" i="3"/>
  <c r="F332" i="3"/>
  <c r="E332" i="3"/>
  <c r="D332" i="3"/>
  <c r="C332" i="3"/>
  <c r="O331" i="3"/>
  <c r="O330" i="3"/>
  <c r="O329" i="3"/>
  <c r="O328" i="3"/>
  <c r="O327" i="3"/>
  <c r="O326" i="3"/>
  <c r="O325" i="3"/>
  <c r="O324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78" i="3"/>
  <c r="O277" i="3"/>
  <c r="O279" i="3"/>
  <c r="O276" i="3"/>
  <c r="O275" i="3"/>
  <c r="O274" i="3"/>
  <c r="O259" i="3"/>
  <c r="O258" i="3"/>
  <c r="O257" i="3"/>
  <c r="O256" i="3"/>
  <c r="O239" i="3"/>
  <c r="O238" i="3"/>
  <c r="O237" i="3"/>
  <c r="O236" i="3"/>
  <c r="O234" i="3"/>
  <c r="O233" i="3"/>
  <c r="O232" i="3"/>
  <c r="O231" i="3"/>
  <c r="O229" i="3"/>
  <c r="O228" i="3"/>
  <c r="O227" i="3"/>
  <c r="O226" i="3"/>
  <c r="O224" i="3"/>
  <c r="O223" i="3"/>
  <c r="O222" i="3"/>
  <c r="O221" i="3"/>
  <c r="O219" i="3"/>
  <c r="O218" i="3"/>
  <c r="O217" i="3"/>
  <c r="O216" i="3"/>
  <c r="O214" i="3"/>
  <c r="O213" i="3"/>
  <c r="O212" i="3"/>
  <c r="O211" i="3"/>
  <c r="O209" i="3"/>
  <c r="O208" i="3"/>
  <c r="O207" i="3"/>
  <c r="O206" i="3"/>
  <c r="O204" i="3"/>
  <c r="O203" i="3"/>
  <c r="O202" i="3"/>
  <c r="O201" i="3"/>
  <c r="O194" i="3"/>
  <c r="O193" i="3"/>
  <c r="O192" i="3"/>
  <c r="O191" i="3"/>
  <c r="O189" i="3"/>
  <c r="O188" i="3"/>
  <c r="O187" i="3"/>
  <c r="O186" i="3"/>
  <c r="O184" i="3"/>
  <c r="O183" i="3"/>
  <c r="O182" i="3"/>
  <c r="O181" i="3"/>
  <c r="O179" i="3"/>
  <c r="O178" i="3"/>
  <c r="O177" i="3"/>
  <c r="O176" i="3"/>
  <c r="O154" i="3"/>
  <c r="O153" i="3"/>
  <c r="O152" i="3"/>
  <c r="O151" i="3"/>
  <c r="C143" i="3"/>
  <c r="C145" i="3" s="1"/>
  <c r="C135" i="3"/>
  <c r="O124" i="3"/>
  <c r="O123" i="3"/>
  <c r="O122" i="3"/>
  <c r="O120" i="3"/>
  <c r="O119" i="3"/>
  <c r="O118" i="3"/>
  <c r="O117" i="3"/>
  <c r="N116" i="3"/>
  <c r="N125" i="3" s="1"/>
  <c r="M116" i="3"/>
  <c r="M125" i="3" s="1"/>
  <c r="L116" i="3"/>
  <c r="L125" i="3" s="1"/>
  <c r="K116" i="3"/>
  <c r="K125" i="3" s="1"/>
  <c r="J116" i="3"/>
  <c r="J125" i="3" s="1"/>
  <c r="I116" i="3"/>
  <c r="I125" i="3" s="1"/>
  <c r="H116" i="3"/>
  <c r="H125" i="3" s="1"/>
  <c r="G116" i="3"/>
  <c r="G125" i="3" s="1"/>
  <c r="F116" i="3"/>
  <c r="F125" i="3" s="1"/>
  <c r="E116" i="3"/>
  <c r="E125" i="3" s="1"/>
  <c r="D116" i="3"/>
  <c r="D125" i="3" s="1"/>
  <c r="C116" i="3"/>
  <c r="C125" i="3" s="1"/>
  <c r="O115" i="3"/>
  <c r="O107" i="3"/>
  <c r="O106" i="3"/>
  <c r="O105" i="3"/>
  <c r="O104" i="3"/>
  <c r="O103" i="3"/>
  <c r="O102" i="3"/>
  <c r="O101" i="3"/>
  <c r="F95" i="3"/>
  <c r="E95" i="3"/>
  <c r="D95" i="3"/>
  <c r="C95" i="3"/>
  <c r="G83" i="3"/>
  <c r="G82" i="3"/>
  <c r="G81" i="3"/>
  <c r="F66" i="3"/>
  <c r="E66" i="3"/>
  <c r="D66" i="3"/>
  <c r="C66" i="3"/>
  <c r="G65" i="3"/>
  <c r="G63" i="3"/>
  <c r="G62" i="3"/>
  <c r="G61" i="3"/>
  <c r="G59" i="3"/>
  <c r="G58" i="3"/>
  <c r="G56" i="3"/>
  <c r="G52" i="3"/>
  <c r="G50" i="3"/>
  <c r="G49" i="3"/>
  <c r="G44" i="3"/>
  <c r="G43" i="3"/>
  <c r="G41" i="3"/>
  <c r="G40" i="3"/>
  <c r="G39" i="3"/>
  <c r="G38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O14" i="3"/>
  <c r="O13" i="3"/>
  <c r="O12" i="3"/>
  <c r="O11" i="3"/>
  <c r="O10" i="3"/>
  <c r="O9" i="3"/>
  <c r="O8" i="3"/>
  <c r="O7" i="3"/>
  <c r="O6" i="3"/>
  <c r="O279" i="7" l="1"/>
  <c r="C279" i="8" s="1"/>
  <c r="R279" i="8" s="1"/>
  <c r="E279" i="11"/>
  <c r="I279" i="11" s="1"/>
  <c r="O439" i="3"/>
  <c r="G95" i="3"/>
  <c r="E277" i="11"/>
  <c r="I277" i="11" s="1"/>
  <c r="O277" i="7"/>
  <c r="C277" i="8" s="1"/>
  <c r="R277" i="8" s="1"/>
  <c r="E278" i="11"/>
  <c r="I278" i="11" s="1"/>
  <c r="O278" i="7"/>
  <c r="C278" i="8" s="1"/>
  <c r="R278" i="8" s="1"/>
  <c r="O332" i="3"/>
  <c r="O475" i="3"/>
  <c r="E474" i="11" s="1"/>
  <c r="G66" i="3"/>
  <c r="O125" i="3"/>
  <c r="O116" i="3"/>
  <c r="O529" i="2"/>
  <c r="N528" i="2"/>
  <c r="N530" i="2" s="1"/>
  <c r="M528" i="2"/>
  <c r="M530" i="2" s="1"/>
  <c r="L528" i="2"/>
  <c r="L530" i="2" s="1"/>
  <c r="K528" i="2"/>
  <c r="K530" i="2" s="1"/>
  <c r="J528" i="2"/>
  <c r="J530" i="2" s="1"/>
  <c r="I528" i="2"/>
  <c r="I530" i="2" s="1"/>
  <c r="H528" i="2"/>
  <c r="H530" i="2" s="1"/>
  <c r="G528" i="2"/>
  <c r="G530" i="2" s="1"/>
  <c r="F528" i="2"/>
  <c r="F530" i="2" s="1"/>
  <c r="O527" i="2"/>
  <c r="E524" i="2"/>
  <c r="C524" i="2"/>
  <c r="O524" i="2" s="1"/>
  <c r="E520" i="2"/>
  <c r="O520" i="2" s="1"/>
  <c r="E516" i="2"/>
  <c r="D516" i="2"/>
  <c r="O516" i="2" s="1"/>
  <c r="C512" i="2"/>
  <c r="O512" i="2" s="1"/>
  <c r="D509" i="2"/>
  <c r="E504" i="2"/>
  <c r="O504" i="2" s="1"/>
  <c r="E499" i="2"/>
  <c r="C499" i="2"/>
  <c r="O498" i="2"/>
  <c r="E491" i="2"/>
  <c r="C491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74" i="2" s="1"/>
  <c r="N439" i="2"/>
  <c r="M439" i="2"/>
  <c r="L439" i="2"/>
  <c r="K439" i="2"/>
  <c r="J439" i="2"/>
  <c r="I439" i="2"/>
  <c r="H439" i="2"/>
  <c r="G439" i="2"/>
  <c r="F439" i="2"/>
  <c r="E439" i="2"/>
  <c r="D439" i="2"/>
  <c r="C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AB331" i="2"/>
  <c r="AB330" i="2"/>
  <c r="AB329" i="2"/>
  <c r="AB328" i="2"/>
  <c r="AB327" i="2"/>
  <c r="AB326" i="2"/>
  <c r="AB325" i="2"/>
  <c r="AB324" i="2"/>
  <c r="AB323" i="2"/>
  <c r="AB322" i="2"/>
  <c r="AB321" i="2"/>
  <c r="AB320" i="2"/>
  <c r="AB319" i="2"/>
  <c r="AB318" i="2"/>
  <c r="AB317" i="2"/>
  <c r="AB316" i="2"/>
  <c r="AB315" i="2"/>
  <c r="AB314" i="2"/>
  <c r="AB313" i="2"/>
  <c r="AB312" i="2"/>
  <c r="AB311" i="2"/>
  <c r="AB310" i="2"/>
  <c r="AB309" i="2"/>
  <c r="AB308" i="2"/>
  <c r="AB307" i="2"/>
  <c r="AB306" i="2"/>
  <c r="AB305" i="2"/>
  <c r="AB304" i="2"/>
  <c r="AB303" i="2"/>
  <c r="AB302" i="2"/>
  <c r="AB301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7" i="2"/>
  <c r="AB286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75" i="2"/>
  <c r="O274" i="2"/>
  <c r="C268" i="2"/>
  <c r="O259" i="2"/>
  <c r="O258" i="2"/>
  <c r="O257" i="2"/>
  <c r="O256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4" i="2"/>
  <c r="O233" i="2"/>
  <c r="O232" i="2"/>
  <c r="O231" i="2"/>
  <c r="O229" i="2"/>
  <c r="O228" i="2"/>
  <c r="O227" i="2"/>
  <c r="O226" i="2"/>
  <c r="O224" i="2"/>
  <c r="O223" i="2"/>
  <c r="O222" i="2"/>
  <c r="O221" i="2"/>
  <c r="O219" i="2"/>
  <c r="O218" i="2"/>
  <c r="O217" i="2"/>
  <c r="O216" i="2"/>
  <c r="O214" i="2"/>
  <c r="O213" i="2"/>
  <c r="O212" i="2"/>
  <c r="O211" i="2"/>
  <c r="O209" i="2"/>
  <c r="O208" i="2"/>
  <c r="O207" i="2"/>
  <c r="O206" i="2"/>
  <c r="O204" i="2"/>
  <c r="O203" i="2"/>
  <c r="O202" i="2"/>
  <c r="O201" i="2"/>
  <c r="O199" i="2"/>
  <c r="O198" i="2"/>
  <c r="O197" i="2"/>
  <c r="O196" i="2"/>
  <c r="O194" i="2"/>
  <c r="O193" i="2"/>
  <c r="O192" i="2"/>
  <c r="O191" i="2"/>
  <c r="O189" i="2"/>
  <c r="O188" i="2"/>
  <c r="O187" i="2"/>
  <c r="O186" i="2"/>
  <c r="O184" i="2"/>
  <c r="O183" i="2"/>
  <c r="O182" i="2"/>
  <c r="O181" i="2"/>
  <c r="O179" i="2"/>
  <c r="O178" i="2"/>
  <c r="O177" i="2"/>
  <c r="O176" i="2"/>
  <c r="O174" i="2"/>
  <c r="O173" i="2"/>
  <c r="O172" i="2"/>
  <c r="O171" i="2"/>
  <c r="O169" i="2"/>
  <c r="O168" i="2"/>
  <c r="O167" i="2"/>
  <c r="O166" i="2"/>
  <c r="O164" i="2"/>
  <c r="O163" i="2"/>
  <c r="O162" i="2"/>
  <c r="O161" i="2"/>
  <c r="O154" i="2"/>
  <c r="O153" i="2"/>
  <c r="O152" i="2"/>
  <c r="O151" i="2"/>
  <c r="C142" i="2"/>
  <c r="C143" i="2" s="1"/>
  <c r="C135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O107" i="2"/>
  <c r="O106" i="2"/>
  <c r="O105" i="2"/>
  <c r="C266" i="2" s="1"/>
  <c r="O104" i="2"/>
  <c r="C265" i="2" s="1"/>
  <c r="O103" i="2"/>
  <c r="O102" i="2"/>
  <c r="N101" i="2"/>
  <c r="M101" i="2"/>
  <c r="L101" i="2"/>
  <c r="K101" i="2"/>
  <c r="J101" i="2"/>
  <c r="I101" i="2"/>
  <c r="H101" i="2"/>
  <c r="G101" i="2"/>
  <c r="F101" i="2"/>
  <c r="C101" i="2"/>
  <c r="O101" i="2" s="1"/>
  <c r="F95" i="2"/>
  <c r="E95" i="2"/>
  <c r="D95" i="2"/>
  <c r="C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F66" i="2"/>
  <c r="E66" i="2"/>
  <c r="D66" i="2"/>
  <c r="C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O14" i="2"/>
  <c r="O13" i="2"/>
  <c r="O12" i="2"/>
  <c r="O11" i="2"/>
  <c r="O10" i="2"/>
  <c r="O9" i="2"/>
  <c r="O8" i="2"/>
  <c r="O7" i="2"/>
  <c r="O6" i="2"/>
  <c r="O529" i="1"/>
  <c r="O527" i="1"/>
  <c r="E524" i="1"/>
  <c r="D524" i="1"/>
  <c r="C524" i="1"/>
  <c r="E520" i="1"/>
  <c r="D520" i="1"/>
  <c r="C520" i="1"/>
  <c r="O520" i="1" s="1"/>
  <c r="E516" i="1"/>
  <c r="D516" i="1"/>
  <c r="C516" i="1"/>
  <c r="E512" i="1"/>
  <c r="D512" i="1"/>
  <c r="C512" i="1"/>
  <c r="E509" i="1"/>
  <c r="D509" i="1"/>
  <c r="C509" i="1"/>
  <c r="E504" i="1"/>
  <c r="D504" i="1"/>
  <c r="C504" i="1"/>
  <c r="O504" i="1" s="1"/>
  <c r="E499" i="1"/>
  <c r="D499" i="1"/>
  <c r="C499" i="1"/>
  <c r="O498" i="1"/>
  <c r="E491" i="1"/>
  <c r="D491" i="1"/>
  <c r="D528" i="1" s="1"/>
  <c r="D530" i="1" s="1"/>
  <c r="C491" i="1"/>
  <c r="C528" i="1" s="1"/>
  <c r="C530" i="1" s="1"/>
  <c r="O490" i="1"/>
  <c r="O489" i="1"/>
  <c r="O488" i="1"/>
  <c r="O487" i="1"/>
  <c r="O486" i="1"/>
  <c r="O485" i="1"/>
  <c r="O484" i="1"/>
  <c r="O483" i="1"/>
  <c r="O482" i="1"/>
  <c r="O481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O332" i="1" s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E276" i="1"/>
  <c r="O276" i="1" s="1"/>
  <c r="O276" i="7" s="1"/>
  <c r="D276" i="1"/>
  <c r="C276" i="1"/>
  <c r="O275" i="1"/>
  <c r="O275" i="7" s="1"/>
  <c r="O274" i="1"/>
  <c r="O274" i="7" s="1"/>
  <c r="O259" i="1"/>
  <c r="O258" i="1"/>
  <c r="O257" i="1"/>
  <c r="O256" i="1"/>
  <c r="O254" i="1"/>
  <c r="O253" i="1"/>
  <c r="O252" i="1"/>
  <c r="O251" i="1"/>
  <c r="O239" i="1"/>
  <c r="O238" i="1"/>
  <c r="O237" i="1"/>
  <c r="O236" i="1"/>
  <c r="O234" i="1"/>
  <c r="O233" i="1"/>
  <c r="O232" i="1"/>
  <c r="O231" i="1"/>
  <c r="O229" i="1"/>
  <c r="O228" i="1"/>
  <c r="O227" i="1"/>
  <c r="O226" i="1"/>
  <c r="O224" i="1"/>
  <c r="O223" i="1"/>
  <c r="O222" i="1"/>
  <c r="O221" i="1"/>
  <c r="O219" i="1"/>
  <c r="O218" i="1"/>
  <c r="O217" i="1"/>
  <c r="O216" i="1"/>
  <c r="O214" i="1"/>
  <c r="O213" i="1"/>
  <c r="O212" i="1"/>
  <c r="O211" i="1"/>
  <c r="O209" i="1"/>
  <c r="O208" i="1"/>
  <c r="O207" i="1"/>
  <c r="O206" i="1"/>
  <c r="O204" i="1"/>
  <c r="O203" i="1"/>
  <c r="O202" i="1"/>
  <c r="O201" i="1"/>
  <c r="O199" i="1"/>
  <c r="O198" i="1"/>
  <c r="O197" i="1"/>
  <c r="O196" i="1"/>
  <c r="O194" i="1"/>
  <c r="O193" i="1"/>
  <c r="O192" i="1"/>
  <c r="O191" i="1"/>
  <c r="O189" i="1"/>
  <c r="O188" i="1"/>
  <c r="O187" i="1"/>
  <c r="O186" i="1"/>
  <c r="O184" i="1"/>
  <c r="O183" i="1"/>
  <c r="O182" i="1"/>
  <c r="O181" i="1"/>
  <c r="O179" i="1"/>
  <c r="O178" i="1"/>
  <c r="O177" i="1"/>
  <c r="O176" i="1"/>
  <c r="O174" i="1"/>
  <c r="O173" i="1"/>
  <c r="O172" i="1"/>
  <c r="O171" i="1"/>
  <c r="O169" i="1"/>
  <c r="O168" i="1"/>
  <c r="O167" i="1"/>
  <c r="O166" i="1"/>
  <c r="O164" i="1"/>
  <c r="O163" i="1"/>
  <c r="O162" i="1"/>
  <c r="O161" i="1"/>
  <c r="O154" i="1"/>
  <c r="O153" i="1"/>
  <c r="O152" i="1"/>
  <c r="O151" i="1"/>
  <c r="C145" i="1"/>
  <c r="C143" i="1"/>
  <c r="C135" i="1"/>
  <c r="K125" i="1"/>
  <c r="G125" i="1"/>
  <c r="E124" i="1"/>
  <c r="C124" i="1"/>
  <c r="E123" i="1"/>
  <c r="D123" i="1"/>
  <c r="C123" i="1"/>
  <c r="C125" i="1" s="1"/>
  <c r="O122" i="1"/>
  <c r="O120" i="1"/>
  <c r="O119" i="1"/>
  <c r="O118" i="1"/>
  <c r="O117" i="1"/>
  <c r="N116" i="1"/>
  <c r="N125" i="1" s="1"/>
  <c r="M116" i="1"/>
  <c r="M125" i="1" s="1"/>
  <c r="L116" i="1"/>
  <c r="L125" i="1" s="1"/>
  <c r="K116" i="1"/>
  <c r="J116" i="1"/>
  <c r="J125" i="1" s="1"/>
  <c r="I116" i="1"/>
  <c r="I125" i="1" s="1"/>
  <c r="H116" i="1"/>
  <c r="H125" i="1" s="1"/>
  <c r="G116" i="1"/>
  <c r="F116" i="1"/>
  <c r="F125" i="1" s="1"/>
  <c r="E116" i="1"/>
  <c r="D116" i="1"/>
  <c r="C116" i="1"/>
  <c r="O115" i="1"/>
  <c r="O107" i="1"/>
  <c r="O106" i="1"/>
  <c r="O105" i="1"/>
  <c r="O104" i="1"/>
  <c r="O123" i="1" s="1"/>
  <c r="O103" i="1"/>
  <c r="O102" i="1"/>
  <c r="E101" i="1"/>
  <c r="D101" i="1"/>
  <c r="D124" i="1" s="1"/>
  <c r="C101" i="1"/>
  <c r="F95" i="1"/>
  <c r="E95" i="1"/>
  <c r="D95" i="1"/>
  <c r="C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F66" i="1"/>
  <c r="E66" i="1"/>
  <c r="D66" i="1"/>
  <c r="C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13" i="1"/>
  <c r="D13" i="1"/>
  <c r="O13" i="1" s="1"/>
  <c r="C13" i="1"/>
  <c r="E12" i="1"/>
  <c r="D12" i="1"/>
  <c r="C12" i="1"/>
  <c r="E11" i="1"/>
  <c r="E14" i="1" s="1"/>
  <c r="D11" i="1"/>
  <c r="D14" i="1" s="1"/>
  <c r="C11" i="1"/>
  <c r="C14" i="1" s="1"/>
  <c r="O14" i="1" s="1"/>
  <c r="O10" i="1"/>
  <c r="O9" i="1"/>
  <c r="O8" i="1"/>
  <c r="O7" i="1"/>
  <c r="O6" i="1"/>
  <c r="C267" i="2" l="1"/>
  <c r="AB332" i="1"/>
  <c r="O512" i="1"/>
  <c r="G66" i="2"/>
  <c r="D528" i="2"/>
  <c r="D530" i="2" s="1"/>
  <c r="O116" i="1"/>
  <c r="O439" i="1"/>
  <c r="O474" i="1"/>
  <c r="E528" i="1"/>
  <c r="E530" i="1" s="1"/>
  <c r="O509" i="1"/>
  <c r="O524" i="1"/>
  <c r="O332" i="2"/>
  <c r="O385" i="2"/>
  <c r="O499" i="2"/>
  <c r="D125" i="1"/>
  <c r="O385" i="1"/>
  <c r="C530" i="2"/>
  <c r="C528" i="2"/>
  <c r="O12" i="1"/>
  <c r="O11" i="1"/>
  <c r="O101" i="1"/>
  <c r="O124" i="1" s="1"/>
  <c r="O121" i="1" s="1"/>
  <c r="O125" i="1" s="1"/>
  <c r="E125" i="1"/>
  <c r="O491" i="1"/>
  <c r="O499" i="1"/>
  <c r="O516" i="1"/>
  <c r="G95" i="2"/>
  <c r="AB332" i="2"/>
  <c r="O439" i="2"/>
  <c r="E530" i="2"/>
  <c r="E528" i="2"/>
  <c r="G95" i="1"/>
  <c r="G66" i="1"/>
  <c r="O491" i="2"/>
  <c r="O509" i="2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392" i="5"/>
  <c r="D332" i="4"/>
  <c r="E332" i="4"/>
  <c r="F332" i="4"/>
  <c r="G332" i="4"/>
  <c r="H332" i="4"/>
  <c r="I332" i="4"/>
  <c r="J332" i="4"/>
  <c r="K332" i="4"/>
  <c r="L332" i="4"/>
  <c r="M332" i="4"/>
  <c r="N332" i="4"/>
  <c r="C332" i="4"/>
  <c r="I125" i="2"/>
  <c r="J125" i="2"/>
  <c r="K125" i="2"/>
  <c r="L125" i="2"/>
  <c r="M125" i="2"/>
  <c r="N125" i="2"/>
  <c r="O528" i="1" l="1"/>
  <c r="O530" i="1" s="1"/>
  <c r="O439" i="5"/>
  <c r="O528" i="2"/>
  <c r="O530" i="2" s="1"/>
  <c r="G125" i="2"/>
  <c r="E125" i="2"/>
  <c r="C125" i="2"/>
  <c r="O124" i="2"/>
  <c r="O123" i="2"/>
  <c r="O122" i="2"/>
  <c r="O120" i="2"/>
  <c r="O119" i="2"/>
  <c r="O118" i="2"/>
  <c r="O117" i="2"/>
  <c r="H125" i="2"/>
  <c r="F125" i="2"/>
  <c r="D125" i="2"/>
  <c r="O116" i="2"/>
  <c r="O115" i="2"/>
  <c r="O332" i="4"/>
  <c r="O314" i="4"/>
  <c r="O309" i="4"/>
  <c r="O291" i="4"/>
  <c r="O290" i="4"/>
  <c r="O125" i="2" l="1"/>
  <c r="C144" i="2" s="1"/>
  <c r="C145" i="2" s="1"/>
  <c r="H268" i="11"/>
  <c r="G268" i="11"/>
  <c r="F268" i="11"/>
  <c r="E268" i="11"/>
  <c r="D268" i="11"/>
  <c r="C268" i="11"/>
  <c r="H267" i="11"/>
  <c r="G267" i="11"/>
  <c r="F267" i="11"/>
  <c r="E267" i="11"/>
  <c r="D267" i="11"/>
  <c r="C267" i="11"/>
  <c r="H266" i="11"/>
  <c r="G266" i="11"/>
  <c r="F266" i="11"/>
  <c r="E266" i="11"/>
  <c r="D266" i="11"/>
  <c r="C266" i="11"/>
  <c r="H265" i="11"/>
  <c r="G265" i="11"/>
  <c r="F265" i="11"/>
  <c r="E265" i="11"/>
  <c r="D265" i="11"/>
  <c r="C265" i="11"/>
  <c r="G145" i="11"/>
  <c r="F145" i="11"/>
  <c r="E145" i="11"/>
  <c r="D145" i="11"/>
  <c r="C145" i="11"/>
  <c r="H144" i="11"/>
  <c r="G144" i="11"/>
  <c r="F144" i="11"/>
  <c r="E144" i="11"/>
  <c r="C144" i="11"/>
  <c r="H143" i="11"/>
  <c r="G143" i="11"/>
  <c r="F143" i="11"/>
  <c r="E143" i="11"/>
  <c r="C143" i="11"/>
  <c r="H142" i="11"/>
  <c r="G142" i="11"/>
  <c r="F142" i="11"/>
  <c r="E142" i="11"/>
  <c r="C142" i="11"/>
  <c r="H141" i="11"/>
  <c r="G141" i="11"/>
  <c r="F141" i="11"/>
  <c r="E141" i="11"/>
  <c r="D141" i="11"/>
  <c r="C141" i="11"/>
  <c r="G135" i="11"/>
  <c r="F135" i="11"/>
  <c r="E135" i="11"/>
  <c r="D135" i="11"/>
  <c r="C135" i="11"/>
  <c r="C132" i="11"/>
  <c r="D132" i="11"/>
  <c r="E132" i="11"/>
  <c r="F132" i="11"/>
  <c r="G132" i="11"/>
  <c r="H132" i="11"/>
  <c r="C133" i="11"/>
  <c r="D133" i="11"/>
  <c r="E133" i="11"/>
  <c r="F133" i="11"/>
  <c r="G133" i="11"/>
  <c r="H133" i="11"/>
  <c r="C134" i="11"/>
  <c r="D134" i="11"/>
  <c r="E134" i="11"/>
  <c r="F134" i="11"/>
  <c r="G134" i="11"/>
  <c r="H134" i="11"/>
  <c r="H131" i="11"/>
  <c r="G131" i="11"/>
  <c r="F131" i="11"/>
  <c r="E131" i="11"/>
  <c r="D131" i="11"/>
  <c r="C131" i="11"/>
  <c r="D144" i="11" l="1"/>
  <c r="D143" i="11" l="1"/>
  <c r="D142" i="11"/>
  <c r="I142" i="11" s="1"/>
  <c r="H530" i="11"/>
  <c r="G530" i="11"/>
  <c r="F530" i="11"/>
  <c r="E530" i="11"/>
  <c r="D530" i="11"/>
  <c r="C530" i="11"/>
  <c r="H529" i="11"/>
  <c r="G529" i="11"/>
  <c r="F529" i="11"/>
  <c r="E529" i="11"/>
  <c r="D529" i="11"/>
  <c r="C529" i="11"/>
  <c r="H528" i="11"/>
  <c r="G528" i="11"/>
  <c r="F528" i="11"/>
  <c r="E528" i="11"/>
  <c r="D528" i="11"/>
  <c r="C528" i="11"/>
  <c r="H527" i="11"/>
  <c r="G527" i="11"/>
  <c r="F527" i="11"/>
  <c r="E527" i="11"/>
  <c r="D527" i="11"/>
  <c r="C527" i="11"/>
  <c r="H526" i="11"/>
  <c r="G526" i="11"/>
  <c r="F526" i="11"/>
  <c r="E526" i="11"/>
  <c r="D526" i="11"/>
  <c r="C526" i="11"/>
  <c r="H525" i="11"/>
  <c r="G525" i="11"/>
  <c r="F525" i="11"/>
  <c r="E525" i="11"/>
  <c r="D525" i="11"/>
  <c r="C525" i="11"/>
  <c r="H524" i="11"/>
  <c r="G524" i="11"/>
  <c r="F524" i="11"/>
  <c r="E524" i="11"/>
  <c r="D524" i="11"/>
  <c r="C524" i="11"/>
  <c r="H523" i="11"/>
  <c r="G523" i="11"/>
  <c r="F523" i="11"/>
  <c r="E523" i="11"/>
  <c r="D523" i="11"/>
  <c r="C523" i="11"/>
  <c r="H522" i="11"/>
  <c r="G522" i="11"/>
  <c r="F522" i="11"/>
  <c r="E522" i="11"/>
  <c r="D522" i="11"/>
  <c r="C522" i="11"/>
  <c r="H521" i="11"/>
  <c r="G521" i="11"/>
  <c r="F521" i="11"/>
  <c r="E521" i="11"/>
  <c r="D521" i="11"/>
  <c r="C521" i="11"/>
  <c r="H520" i="11"/>
  <c r="G520" i="11"/>
  <c r="F520" i="11"/>
  <c r="E520" i="11"/>
  <c r="D520" i="11"/>
  <c r="C520" i="11"/>
  <c r="H519" i="11"/>
  <c r="G519" i="11"/>
  <c r="F519" i="11"/>
  <c r="E519" i="11"/>
  <c r="D519" i="11"/>
  <c r="C519" i="11"/>
  <c r="H518" i="11"/>
  <c r="G518" i="11"/>
  <c r="F518" i="11"/>
  <c r="E518" i="11"/>
  <c r="D518" i="11"/>
  <c r="C518" i="11"/>
  <c r="H517" i="11"/>
  <c r="G517" i="11"/>
  <c r="F517" i="11"/>
  <c r="E517" i="11"/>
  <c r="D517" i="11"/>
  <c r="C517" i="11"/>
  <c r="H516" i="11"/>
  <c r="G516" i="11"/>
  <c r="F516" i="11"/>
  <c r="E516" i="11"/>
  <c r="D516" i="11"/>
  <c r="C516" i="11"/>
  <c r="H515" i="11"/>
  <c r="G515" i="11"/>
  <c r="F515" i="11"/>
  <c r="E515" i="11"/>
  <c r="D515" i="11"/>
  <c r="C515" i="11"/>
  <c r="H514" i="11"/>
  <c r="G514" i="11"/>
  <c r="F514" i="11"/>
  <c r="E514" i="11"/>
  <c r="D514" i="11"/>
  <c r="C514" i="11"/>
  <c r="H513" i="11"/>
  <c r="G513" i="11"/>
  <c r="F513" i="11"/>
  <c r="E513" i="11"/>
  <c r="D513" i="11"/>
  <c r="C513" i="11"/>
  <c r="H512" i="11"/>
  <c r="G512" i="11"/>
  <c r="F512" i="11"/>
  <c r="E512" i="11"/>
  <c r="D512" i="11"/>
  <c r="C512" i="11"/>
  <c r="H511" i="11"/>
  <c r="G511" i="11"/>
  <c r="F511" i="11"/>
  <c r="E511" i="11"/>
  <c r="D511" i="11"/>
  <c r="C511" i="11"/>
  <c r="H510" i="11"/>
  <c r="G510" i="11"/>
  <c r="F510" i="11"/>
  <c r="E510" i="11"/>
  <c r="D510" i="11"/>
  <c r="C510" i="11"/>
  <c r="H509" i="11"/>
  <c r="G509" i="11"/>
  <c r="F509" i="11"/>
  <c r="E509" i="11"/>
  <c r="D509" i="11"/>
  <c r="C509" i="11"/>
  <c r="H508" i="11"/>
  <c r="G508" i="11"/>
  <c r="F508" i="11"/>
  <c r="E508" i="11"/>
  <c r="D508" i="11"/>
  <c r="C508" i="11"/>
  <c r="H507" i="11"/>
  <c r="G507" i="11"/>
  <c r="F507" i="11"/>
  <c r="E507" i="11"/>
  <c r="D507" i="11"/>
  <c r="C507" i="11"/>
  <c r="H506" i="11"/>
  <c r="G506" i="11"/>
  <c r="F506" i="11"/>
  <c r="E506" i="11"/>
  <c r="D506" i="11"/>
  <c r="C506" i="11"/>
  <c r="H505" i="11"/>
  <c r="G505" i="11"/>
  <c r="F505" i="11"/>
  <c r="E505" i="11"/>
  <c r="D505" i="11"/>
  <c r="C505" i="11"/>
  <c r="H504" i="11"/>
  <c r="G504" i="11"/>
  <c r="F504" i="11"/>
  <c r="E504" i="11"/>
  <c r="D504" i="11"/>
  <c r="C504" i="11"/>
  <c r="H503" i="11"/>
  <c r="G503" i="11"/>
  <c r="F503" i="11"/>
  <c r="E503" i="11"/>
  <c r="D503" i="11"/>
  <c r="C503" i="11"/>
  <c r="H502" i="11"/>
  <c r="G502" i="11"/>
  <c r="F502" i="11"/>
  <c r="E502" i="11"/>
  <c r="D502" i="11"/>
  <c r="C502" i="11"/>
  <c r="H501" i="11"/>
  <c r="G501" i="11"/>
  <c r="F501" i="11"/>
  <c r="E501" i="11"/>
  <c r="D501" i="11"/>
  <c r="C501" i="11"/>
  <c r="H500" i="11"/>
  <c r="G500" i="11"/>
  <c r="F500" i="11"/>
  <c r="E500" i="11"/>
  <c r="D500" i="11"/>
  <c r="C500" i="11"/>
  <c r="H499" i="11"/>
  <c r="G499" i="11"/>
  <c r="F499" i="11"/>
  <c r="E499" i="11"/>
  <c r="D499" i="11"/>
  <c r="C499" i="11"/>
  <c r="H498" i="11"/>
  <c r="G498" i="11"/>
  <c r="F498" i="11"/>
  <c r="E498" i="11"/>
  <c r="D498" i="11"/>
  <c r="C498" i="11"/>
  <c r="H497" i="11"/>
  <c r="G497" i="11"/>
  <c r="F497" i="11"/>
  <c r="E497" i="11"/>
  <c r="D497" i="11"/>
  <c r="C497" i="11"/>
  <c r="H496" i="11"/>
  <c r="G496" i="11"/>
  <c r="F496" i="11"/>
  <c r="E496" i="11"/>
  <c r="D496" i="11"/>
  <c r="C496" i="11"/>
  <c r="H495" i="11"/>
  <c r="G495" i="11"/>
  <c r="F495" i="11"/>
  <c r="E495" i="11"/>
  <c r="D495" i="11"/>
  <c r="C495" i="11"/>
  <c r="H494" i="11"/>
  <c r="G494" i="11"/>
  <c r="F494" i="11"/>
  <c r="E494" i="11"/>
  <c r="D494" i="11"/>
  <c r="C494" i="11"/>
  <c r="H493" i="11"/>
  <c r="G493" i="11"/>
  <c r="F493" i="11"/>
  <c r="E493" i="11"/>
  <c r="D493" i="11"/>
  <c r="C493" i="11"/>
  <c r="H492" i="11"/>
  <c r="G492" i="11"/>
  <c r="F492" i="11"/>
  <c r="E492" i="11"/>
  <c r="D492" i="11"/>
  <c r="C492" i="11"/>
  <c r="H491" i="11"/>
  <c r="G491" i="11"/>
  <c r="F491" i="11"/>
  <c r="E491" i="11"/>
  <c r="D491" i="11"/>
  <c r="C491" i="11"/>
  <c r="H490" i="11"/>
  <c r="G490" i="11"/>
  <c r="F490" i="11"/>
  <c r="E490" i="11"/>
  <c r="D490" i="11"/>
  <c r="C490" i="11"/>
  <c r="H489" i="11"/>
  <c r="G489" i="11"/>
  <c r="F489" i="11"/>
  <c r="E489" i="11"/>
  <c r="D489" i="11"/>
  <c r="C489" i="11"/>
  <c r="H488" i="11"/>
  <c r="G488" i="11"/>
  <c r="F488" i="11"/>
  <c r="E488" i="11"/>
  <c r="D488" i="11"/>
  <c r="C488" i="11"/>
  <c r="H487" i="11"/>
  <c r="G487" i="11"/>
  <c r="F487" i="11"/>
  <c r="E487" i="11"/>
  <c r="D487" i="11"/>
  <c r="C487" i="11"/>
  <c r="H486" i="11"/>
  <c r="G486" i="11"/>
  <c r="F486" i="11"/>
  <c r="E486" i="11"/>
  <c r="D486" i="11"/>
  <c r="C486" i="11"/>
  <c r="H485" i="11"/>
  <c r="G485" i="11"/>
  <c r="F485" i="11"/>
  <c r="E485" i="11"/>
  <c r="D485" i="11"/>
  <c r="C485" i="11"/>
  <c r="H484" i="11"/>
  <c r="G484" i="11"/>
  <c r="F484" i="11"/>
  <c r="E484" i="11"/>
  <c r="D484" i="11"/>
  <c r="C484" i="11"/>
  <c r="H483" i="11"/>
  <c r="G483" i="11"/>
  <c r="F483" i="11"/>
  <c r="E483" i="11"/>
  <c r="D483" i="11"/>
  <c r="C483" i="11"/>
  <c r="H482" i="11"/>
  <c r="G482" i="11"/>
  <c r="F482" i="11"/>
  <c r="E482" i="11"/>
  <c r="D482" i="11"/>
  <c r="C482" i="11"/>
  <c r="H481" i="11"/>
  <c r="G481" i="11"/>
  <c r="F481" i="11"/>
  <c r="E481" i="11"/>
  <c r="D481" i="11"/>
  <c r="C481" i="11"/>
  <c r="H480" i="11"/>
  <c r="G480" i="11"/>
  <c r="F480" i="11"/>
  <c r="E480" i="11"/>
  <c r="D480" i="11"/>
  <c r="C480" i="11"/>
  <c r="G474" i="11"/>
  <c r="F474" i="11"/>
  <c r="D474" i="11"/>
  <c r="C474" i="11"/>
  <c r="G473" i="11"/>
  <c r="F473" i="11"/>
  <c r="E473" i="11"/>
  <c r="D473" i="11"/>
  <c r="C473" i="11"/>
  <c r="G472" i="11"/>
  <c r="F472" i="11"/>
  <c r="E472" i="11"/>
  <c r="D472" i="11"/>
  <c r="C472" i="11"/>
  <c r="G471" i="11"/>
  <c r="F471" i="11"/>
  <c r="E471" i="11"/>
  <c r="D471" i="11"/>
  <c r="C471" i="11"/>
  <c r="G470" i="11"/>
  <c r="F470" i="11"/>
  <c r="E470" i="11"/>
  <c r="D470" i="11"/>
  <c r="C470" i="11"/>
  <c r="G469" i="11"/>
  <c r="F469" i="11"/>
  <c r="E469" i="11"/>
  <c r="D469" i="11"/>
  <c r="C469" i="11"/>
  <c r="G468" i="11"/>
  <c r="F468" i="11"/>
  <c r="E468" i="11"/>
  <c r="D468" i="11"/>
  <c r="C468" i="11"/>
  <c r="G467" i="11"/>
  <c r="F467" i="11"/>
  <c r="E467" i="11"/>
  <c r="D467" i="11"/>
  <c r="C467" i="11"/>
  <c r="G466" i="11"/>
  <c r="F466" i="11"/>
  <c r="E466" i="11"/>
  <c r="D466" i="11"/>
  <c r="C466" i="11"/>
  <c r="G465" i="11"/>
  <c r="F465" i="11"/>
  <c r="E465" i="11"/>
  <c r="D465" i="11"/>
  <c r="C465" i="11"/>
  <c r="G464" i="11"/>
  <c r="F464" i="11"/>
  <c r="E464" i="11"/>
  <c r="D464" i="11"/>
  <c r="C464" i="11"/>
  <c r="G463" i="11"/>
  <c r="F463" i="11"/>
  <c r="E463" i="11"/>
  <c r="D463" i="11"/>
  <c r="C463" i="11"/>
  <c r="G462" i="11"/>
  <c r="F462" i="11"/>
  <c r="E462" i="11"/>
  <c r="D462" i="11"/>
  <c r="C462" i="11"/>
  <c r="G461" i="11"/>
  <c r="F461" i="11"/>
  <c r="E461" i="11"/>
  <c r="D461" i="11"/>
  <c r="C461" i="11"/>
  <c r="G460" i="11"/>
  <c r="F460" i="11"/>
  <c r="E460" i="11"/>
  <c r="D460" i="11"/>
  <c r="C460" i="11"/>
  <c r="G459" i="11"/>
  <c r="F459" i="11"/>
  <c r="E459" i="11"/>
  <c r="D459" i="11"/>
  <c r="C459" i="11"/>
  <c r="G458" i="11"/>
  <c r="F458" i="11"/>
  <c r="E458" i="11"/>
  <c r="D458" i="11"/>
  <c r="C458" i="11"/>
  <c r="G457" i="11"/>
  <c r="F457" i="11"/>
  <c r="E457" i="11"/>
  <c r="D457" i="11"/>
  <c r="C457" i="11"/>
  <c r="G456" i="11"/>
  <c r="F456" i="11"/>
  <c r="E456" i="11"/>
  <c r="D456" i="11"/>
  <c r="C456" i="11"/>
  <c r="G455" i="11"/>
  <c r="F455" i="11"/>
  <c r="E455" i="11"/>
  <c r="D455" i="11"/>
  <c r="C455" i="11"/>
  <c r="G454" i="11"/>
  <c r="F454" i="11"/>
  <c r="E454" i="11"/>
  <c r="D454" i="11"/>
  <c r="C454" i="11"/>
  <c r="G453" i="11"/>
  <c r="F453" i="11"/>
  <c r="E453" i="11"/>
  <c r="D453" i="11"/>
  <c r="C453" i="11"/>
  <c r="G452" i="11"/>
  <c r="F452" i="11"/>
  <c r="E452" i="11"/>
  <c r="D452" i="11"/>
  <c r="C452" i="11"/>
  <c r="G451" i="11"/>
  <c r="F451" i="11"/>
  <c r="E451" i="11"/>
  <c r="D451" i="11"/>
  <c r="C451" i="11"/>
  <c r="G450" i="11"/>
  <c r="F450" i="11"/>
  <c r="E450" i="11"/>
  <c r="D450" i="11"/>
  <c r="C450" i="11"/>
  <c r="G449" i="11"/>
  <c r="F449" i="11"/>
  <c r="E449" i="11"/>
  <c r="D449" i="11"/>
  <c r="C449" i="11"/>
  <c r="G448" i="11"/>
  <c r="F448" i="11"/>
  <c r="E448" i="11"/>
  <c r="D448" i="11"/>
  <c r="C448" i="11"/>
  <c r="G447" i="11"/>
  <c r="F447" i="11"/>
  <c r="E447" i="11"/>
  <c r="D447" i="11"/>
  <c r="C447" i="11"/>
  <c r="G446" i="11"/>
  <c r="F446" i="11"/>
  <c r="E446" i="11"/>
  <c r="D446" i="11"/>
  <c r="C446" i="11"/>
  <c r="G439" i="11"/>
  <c r="F439" i="11"/>
  <c r="E439" i="11"/>
  <c r="D439" i="11"/>
  <c r="C439" i="11"/>
  <c r="G438" i="11"/>
  <c r="F438" i="11"/>
  <c r="E438" i="11"/>
  <c r="D438" i="11"/>
  <c r="C438" i="11"/>
  <c r="G437" i="11"/>
  <c r="F437" i="11"/>
  <c r="E437" i="11"/>
  <c r="D437" i="11"/>
  <c r="C437" i="11"/>
  <c r="G436" i="11"/>
  <c r="F436" i="11"/>
  <c r="E436" i="11"/>
  <c r="D436" i="11"/>
  <c r="C436" i="11"/>
  <c r="G435" i="11"/>
  <c r="F435" i="11"/>
  <c r="E435" i="11"/>
  <c r="D435" i="11"/>
  <c r="C435" i="11"/>
  <c r="G434" i="11"/>
  <c r="F434" i="11"/>
  <c r="E434" i="11"/>
  <c r="D434" i="11"/>
  <c r="C434" i="11"/>
  <c r="G433" i="11"/>
  <c r="F433" i="11"/>
  <c r="E433" i="11"/>
  <c r="D433" i="11"/>
  <c r="C433" i="11"/>
  <c r="G432" i="11"/>
  <c r="F432" i="11"/>
  <c r="E432" i="11"/>
  <c r="D432" i="11"/>
  <c r="C432" i="11"/>
  <c r="G431" i="11"/>
  <c r="F431" i="11"/>
  <c r="E431" i="11"/>
  <c r="D431" i="11"/>
  <c r="C431" i="11"/>
  <c r="G430" i="11"/>
  <c r="F430" i="11"/>
  <c r="E430" i="11"/>
  <c r="D430" i="11"/>
  <c r="C430" i="11"/>
  <c r="G429" i="11"/>
  <c r="F429" i="11"/>
  <c r="E429" i="11"/>
  <c r="D429" i="11"/>
  <c r="C429" i="11"/>
  <c r="G428" i="11"/>
  <c r="F428" i="11"/>
  <c r="E428" i="11"/>
  <c r="D428" i="11"/>
  <c r="C428" i="11"/>
  <c r="G427" i="11"/>
  <c r="F427" i="11"/>
  <c r="E427" i="11"/>
  <c r="D427" i="11"/>
  <c r="C427" i="11"/>
  <c r="G426" i="11"/>
  <c r="F426" i="11"/>
  <c r="E426" i="11"/>
  <c r="D426" i="11"/>
  <c r="C426" i="11"/>
  <c r="G425" i="11"/>
  <c r="F425" i="11"/>
  <c r="E425" i="11"/>
  <c r="D425" i="11"/>
  <c r="C425" i="11"/>
  <c r="G424" i="11"/>
  <c r="F424" i="11"/>
  <c r="E424" i="11"/>
  <c r="D424" i="11"/>
  <c r="C424" i="11"/>
  <c r="G423" i="11"/>
  <c r="F423" i="11"/>
  <c r="E423" i="11"/>
  <c r="D423" i="11"/>
  <c r="C423" i="11"/>
  <c r="G422" i="11"/>
  <c r="F422" i="11"/>
  <c r="E422" i="11"/>
  <c r="D422" i="11"/>
  <c r="C422" i="11"/>
  <c r="G421" i="11"/>
  <c r="F421" i="11"/>
  <c r="E421" i="11"/>
  <c r="D421" i="11"/>
  <c r="C421" i="11"/>
  <c r="G420" i="11"/>
  <c r="F420" i="11"/>
  <c r="E420" i="11"/>
  <c r="D420" i="11"/>
  <c r="C420" i="11"/>
  <c r="G419" i="11"/>
  <c r="F419" i="11"/>
  <c r="E419" i="11"/>
  <c r="D419" i="11"/>
  <c r="C419" i="11"/>
  <c r="G418" i="11"/>
  <c r="F418" i="11"/>
  <c r="E418" i="11"/>
  <c r="D418" i="11"/>
  <c r="C418" i="11"/>
  <c r="G417" i="11"/>
  <c r="F417" i="11"/>
  <c r="E417" i="11"/>
  <c r="D417" i="11"/>
  <c r="C417" i="11"/>
  <c r="G416" i="11"/>
  <c r="F416" i="11"/>
  <c r="E416" i="11"/>
  <c r="D416" i="11"/>
  <c r="C416" i="11"/>
  <c r="G415" i="11"/>
  <c r="F415" i="11"/>
  <c r="E415" i="11"/>
  <c r="D415" i="11"/>
  <c r="C415" i="11"/>
  <c r="G414" i="11"/>
  <c r="F414" i="11"/>
  <c r="E414" i="11"/>
  <c r="D414" i="11"/>
  <c r="C414" i="11"/>
  <c r="G413" i="11"/>
  <c r="F413" i="11"/>
  <c r="E413" i="11"/>
  <c r="D413" i="11"/>
  <c r="C413" i="11"/>
  <c r="G412" i="11"/>
  <c r="F412" i="11"/>
  <c r="E412" i="11"/>
  <c r="D412" i="11"/>
  <c r="C412" i="11"/>
  <c r="G411" i="11"/>
  <c r="F411" i="11"/>
  <c r="E411" i="11"/>
  <c r="D411" i="11"/>
  <c r="C411" i="11"/>
  <c r="G410" i="11"/>
  <c r="F410" i="11"/>
  <c r="E410" i="11"/>
  <c r="D410" i="11"/>
  <c r="C410" i="11"/>
  <c r="G409" i="11"/>
  <c r="F409" i="11"/>
  <c r="E409" i="11"/>
  <c r="D409" i="11"/>
  <c r="C409" i="11"/>
  <c r="G408" i="11"/>
  <c r="F408" i="11"/>
  <c r="E408" i="11"/>
  <c r="D408" i="11"/>
  <c r="C408" i="11"/>
  <c r="G407" i="11"/>
  <c r="F407" i="11"/>
  <c r="E407" i="11"/>
  <c r="D407" i="11"/>
  <c r="C407" i="11"/>
  <c r="G406" i="11"/>
  <c r="F406" i="11"/>
  <c r="E406" i="11"/>
  <c r="D406" i="11"/>
  <c r="C406" i="11"/>
  <c r="G405" i="11"/>
  <c r="F405" i="11"/>
  <c r="E405" i="11"/>
  <c r="D405" i="11"/>
  <c r="C405" i="11"/>
  <c r="G404" i="11"/>
  <c r="F404" i="11"/>
  <c r="E404" i="11"/>
  <c r="D404" i="11"/>
  <c r="C404" i="11"/>
  <c r="G403" i="11"/>
  <c r="F403" i="11"/>
  <c r="E403" i="11"/>
  <c r="D403" i="11"/>
  <c r="C403" i="11"/>
  <c r="G402" i="11"/>
  <c r="F402" i="11"/>
  <c r="E402" i="11"/>
  <c r="D402" i="11"/>
  <c r="C402" i="11"/>
  <c r="G401" i="11"/>
  <c r="F401" i="11"/>
  <c r="E401" i="11"/>
  <c r="D401" i="11"/>
  <c r="C401" i="11"/>
  <c r="G400" i="11"/>
  <c r="F400" i="11"/>
  <c r="E400" i="11"/>
  <c r="D400" i="11"/>
  <c r="C400" i="11"/>
  <c r="G399" i="11"/>
  <c r="F399" i="11"/>
  <c r="E399" i="11"/>
  <c r="D399" i="11"/>
  <c r="C399" i="11"/>
  <c r="G398" i="11"/>
  <c r="F398" i="11"/>
  <c r="E398" i="11"/>
  <c r="D398" i="11"/>
  <c r="C398" i="11"/>
  <c r="G397" i="11"/>
  <c r="F397" i="11"/>
  <c r="E397" i="11"/>
  <c r="D397" i="11"/>
  <c r="C397" i="11"/>
  <c r="G396" i="11"/>
  <c r="F396" i="11"/>
  <c r="E396" i="11"/>
  <c r="D396" i="11"/>
  <c r="C396" i="11"/>
  <c r="G395" i="11"/>
  <c r="F395" i="11"/>
  <c r="E395" i="11"/>
  <c r="D395" i="11"/>
  <c r="C395" i="11"/>
  <c r="G394" i="11"/>
  <c r="F394" i="11"/>
  <c r="E394" i="11"/>
  <c r="D394" i="11"/>
  <c r="C394" i="11"/>
  <c r="G393" i="11"/>
  <c r="F393" i="11"/>
  <c r="E393" i="11"/>
  <c r="D393" i="11"/>
  <c r="C393" i="11"/>
  <c r="G392" i="11"/>
  <c r="F392" i="11"/>
  <c r="E392" i="11"/>
  <c r="D392" i="11"/>
  <c r="C392" i="11"/>
  <c r="G385" i="11"/>
  <c r="F385" i="11"/>
  <c r="E385" i="11"/>
  <c r="D385" i="11"/>
  <c r="C385" i="11"/>
  <c r="H384" i="11"/>
  <c r="G384" i="11"/>
  <c r="F384" i="11"/>
  <c r="E384" i="11"/>
  <c r="D384" i="11"/>
  <c r="C384" i="11"/>
  <c r="H383" i="11"/>
  <c r="G383" i="11"/>
  <c r="F383" i="11"/>
  <c r="E383" i="11"/>
  <c r="D383" i="11"/>
  <c r="C383" i="11"/>
  <c r="H382" i="11"/>
  <c r="G382" i="11"/>
  <c r="F382" i="11"/>
  <c r="E382" i="11"/>
  <c r="D382" i="11"/>
  <c r="C382" i="11"/>
  <c r="H381" i="11"/>
  <c r="G381" i="11"/>
  <c r="F381" i="11"/>
  <c r="E381" i="11"/>
  <c r="D381" i="11"/>
  <c r="C381" i="11"/>
  <c r="H380" i="11"/>
  <c r="G380" i="11"/>
  <c r="F380" i="11"/>
  <c r="E380" i="11"/>
  <c r="D380" i="11"/>
  <c r="C380" i="11"/>
  <c r="H379" i="11"/>
  <c r="G379" i="11"/>
  <c r="F379" i="11"/>
  <c r="E379" i="11"/>
  <c r="D379" i="11"/>
  <c r="C379" i="11"/>
  <c r="H378" i="11"/>
  <c r="G378" i="11"/>
  <c r="F378" i="11"/>
  <c r="E378" i="11"/>
  <c r="D378" i="11"/>
  <c r="C378" i="11"/>
  <c r="H377" i="11"/>
  <c r="G377" i="11"/>
  <c r="F377" i="11"/>
  <c r="E377" i="11"/>
  <c r="D377" i="11"/>
  <c r="C377" i="11"/>
  <c r="H376" i="11"/>
  <c r="G376" i="11"/>
  <c r="F376" i="11"/>
  <c r="E376" i="11"/>
  <c r="D376" i="11"/>
  <c r="C376" i="11"/>
  <c r="H375" i="11"/>
  <c r="G375" i="11"/>
  <c r="F375" i="11"/>
  <c r="E375" i="11"/>
  <c r="D375" i="11"/>
  <c r="C375" i="11"/>
  <c r="H374" i="11"/>
  <c r="G374" i="11"/>
  <c r="F374" i="11"/>
  <c r="E374" i="11"/>
  <c r="D374" i="11"/>
  <c r="C374" i="11"/>
  <c r="H373" i="11"/>
  <c r="G373" i="11"/>
  <c r="F373" i="11"/>
  <c r="E373" i="11"/>
  <c r="D373" i="11"/>
  <c r="C373" i="11"/>
  <c r="H372" i="11"/>
  <c r="G372" i="11"/>
  <c r="F372" i="11"/>
  <c r="E372" i="11"/>
  <c r="D372" i="11"/>
  <c r="C372" i="11"/>
  <c r="H371" i="11"/>
  <c r="G371" i="11"/>
  <c r="F371" i="11"/>
  <c r="E371" i="11"/>
  <c r="D371" i="11"/>
  <c r="C371" i="11"/>
  <c r="H370" i="11"/>
  <c r="G370" i="11"/>
  <c r="F370" i="11"/>
  <c r="E370" i="11"/>
  <c r="D370" i="11"/>
  <c r="C370" i="11"/>
  <c r="H369" i="11"/>
  <c r="G369" i="11"/>
  <c r="F369" i="11"/>
  <c r="E369" i="11"/>
  <c r="D369" i="11"/>
  <c r="C369" i="11"/>
  <c r="H368" i="11"/>
  <c r="G368" i="11"/>
  <c r="F368" i="11"/>
  <c r="E368" i="11"/>
  <c r="D368" i="11"/>
  <c r="C368" i="11"/>
  <c r="G367" i="11"/>
  <c r="F367" i="11"/>
  <c r="E367" i="11"/>
  <c r="D367" i="11"/>
  <c r="C367" i="11"/>
  <c r="H366" i="11"/>
  <c r="G366" i="11"/>
  <c r="F366" i="11"/>
  <c r="E366" i="11"/>
  <c r="D366" i="11"/>
  <c r="C366" i="11"/>
  <c r="H365" i="11"/>
  <c r="G365" i="11"/>
  <c r="F365" i="11"/>
  <c r="E365" i="11"/>
  <c r="D365" i="11"/>
  <c r="C365" i="11"/>
  <c r="H364" i="11"/>
  <c r="G364" i="11"/>
  <c r="F364" i="11"/>
  <c r="E364" i="11"/>
  <c r="D364" i="11"/>
  <c r="C364" i="11"/>
  <c r="G363" i="11"/>
  <c r="F363" i="11"/>
  <c r="E363" i="11"/>
  <c r="D363" i="11"/>
  <c r="C363" i="11"/>
  <c r="G362" i="11"/>
  <c r="F362" i="11"/>
  <c r="E362" i="11"/>
  <c r="D362" i="11"/>
  <c r="C362" i="11"/>
  <c r="H361" i="11"/>
  <c r="G361" i="11"/>
  <c r="F361" i="11"/>
  <c r="E361" i="11"/>
  <c r="D361" i="11"/>
  <c r="C361" i="11"/>
  <c r="H360" i="11"/>
  <c r="G360" i="11"/>
  <c r="F360" i="11"/>
  <c r="E360" i="11"/>
  <c r="D360" i="11"/>
  <c r="C360" i="11"/>
  <c r="H359" i="11"/>
  <c r="G359" i="11"/>
  <c r="F359" i="11"/>
  <c r="E359" i="11"/>
  <c r="D359" i="11"/>
  <c r="C359" i="11"/>
  <c r="G358" i="11"/>
  <c r="F358" i="11"/>
  <c r="E358" i="11"/>
  <c r="D358" i="11"/>
  <c r="C358" i="11"/>
  <c r="H357" i="11"/>
  <c r="G357" i="11"/>
  <c r="F357" i="11"/>
  <c r="E357" i="11"/>
  <c r="D357" i="11"/>
  <c r="C357" i="11"/>
  <c r="H356" i="11"/>
  <c r="G356" i="11"/>
  <c r="F356" i="11"/>
  <c r="E356" i="11"/>
  <c r="D356" i="11"/>
  <c r="C356" i="11"/>
  <c r="H355" i="11"/>
  <c r="G355" i="11"/>
  <c r="F355" i="11"/>
  <c r="E355" i="11"/>
  <c r="D355" i="11"/>
  <c r="C355" i="11"/>
  <c r="H354" i="11"/>
  <c r="G354" i="11"/>
  <c r="F354" i="11"/>
  <c r="E354" i="11"/>
  <c r="D354" i="11"/>
  <c r="C354" i="11"/>
  <c r="H353" i="11"/>
  <c r="G353" i="11"/>
  <c r="F353" i="11"/>
  <c r="E353" i="11"/>
  <c r="D353" i="11"/>
  <c r="C353" i="11"/>
  <c r="H352" i="11"/>
  <c r="G352" i="11"/>
  <c r="F352" i="11"/>
  <c r="E352" i="11"/>
  <c r="D352" i="11"/>
  <c r="C352" i="11"/>
  <c r="H351" i="11"/>
  <c r="G351" i="11"/>
  <c r="F351" i="11"/>
  <c r="E351" i="11"/>
  <c r="D351" i="11"/>
  <c r="C351" i="11"/>
  <c r="H350" i="11"/>
  <c r="G350" i="11"/>
  <c r="F350" i="11"/>
  <c r="E350" i="11"/>
  <c r="D350" i="11"/>
  <c r="C350" i="11"/>
  <c r="G349" i="11"/>
  <c r="F349" i="11"/>
  <c r="E349" i="11"/>
  <c r="D349" i="11"/>
  <c r="C349" i="11"/>
  <c r="H348" i="11"/>
  <c r="G348" i="11"/>
  <c r="F348" i="11"/>
  <c r="E348" i="11"/>
  <c r="D348" i="11"/>
  <c r="C348" i="11"/>
  <c r="G347" i="11"/>
  <c r="F347" i="11"/>
  <c r="E347" i="11"/>
  <c r="D347" i="11"/>
  <c r="C347" i="11"/>
  <c r="G346" i="11"/>
  <c r="F346" i="11"/>
  <c r="E346" i="11"/>
  <c r="D346" i="11"/>
  <c r="C346" i="11"/>
  <c r="H345" i="11"/>
  <c r="G345" i="11"/>
  <c r="F345" i="11"/>
  <c r="E345" i="11"/>
  <c r="D345" i="11"/>
  <c r="C345" i="11"/>
  <c r="G344" i="11"/>
  <c r="F344" i="11"/>
  <c r="E344" i="11"/>
  <c r="D344" i="11"/>
  <c r="C344" i="11"/>
  <c r="G343" i="11"/>
  <c r="F343" i="11"/>
  <c r="E343" i="11"/>
  <c r="D343" i="11"/>
  <c r="C343" i="11"/>
  <c r="H342" i="11"/>
  <c r="G342" i="11"/>
  <c r="F342" i="11"/>
  <c r="E342" i="11"/>
  <c r="D342" i="11"/>
  <c r="C342" i="11"/>
  <c r="G341" i="11"/>
  <c r="F341" i="11"/>
  <c r="E341" i="11"/>
  <c r="D341" i="11"/>
  <c r="C341" i="11"/>
  <c r="H340" i="11"/>
  <c r="G340" i="11"/>
  <c r="F340" i="11"/>
  <c r="E340" i="11"/>
  <c r="D340" i="11"/>
  <c r="C340" i="11"/>
  <c r="H339" i="11"/>
  <c r="G339" i="11"/>
  <c r="F339" i="11"/>
  <c r="E339" i="11"/>
  <c r="D339" i="11"/>
  <c r="C339" i="11"/>
  <c r="C287" i="11"/>
  <c r="D287" i="11"/>
  <c r="E287" i="11"/>
  <c r="F287" i="11"/>
  <c r="G287" i="11"/>
  <c r="J287" i="11"/>
  <c r="K287" i="11"/>
  <c r="L287" i="11"/>
  <c r="M287" i="11"/>
  <c r="N287" i="11"/>
  <c r="O287" i="11"/>
  <c r="C288" i="11"/>
  <c r="D288" i="11"/>
  <c r="E288" i="11"/>
  <c r="F288" i="11"/>
  <c r="G288" i="11"/>
  <c r="J288" i="11"/>
  <c r="K288" i="11"/>
  <c r="L288" i="11"/>
  <c r="M288" i="11"/>
  <c r="N288" i="11"/>
  <c r="O288" i="11"/>
  <c r="C289" i="11"/>
  <c r="D289" i="11"/>
  <c r="E289" i="11"/>
  <c r="F289" i="11"/>
  <c r="G289" i="11"/>
  <c r="J289" i="11"/>
  <c r="K289" i="11"/>
  <c r="L289" i="11"/>
  <c r="M289" i="11"/>
  <c r="N289" i="11"/>
  <c r="O289" i="11"/>
  <c r="C290" i="11"/>
  <c r="D290" i="11"/>
  <c r="E290" i="11"/>
  <c r="F290" i="11"/>
  <c r="G290" i="11"/>
  <c r="J290" i="11"/>
  <c r="K290" i="11"/>
  <c r="L290" i="11"/>
  <c r="M290" i="11"/>
  <c r="N290" i="11"/>
  <c r="O290" i="11"/>
  <c r="C291" i="11"/>
  <c r="D291" i="11"/>
  <c r="E291" i="11"/>
  <c r="F291" i="11"/>
  <c r="G291" i="11"/>
  <c r="J291" i="11"/>
  <c r="K291" i="11"/>
  <c r="L291" i="11"/>
  <c r="M291" i="11"/>
  <c r="N291" i="11"/>
  <c r="O291" i="11"/>
  <c r="C292" i="11"/>
  <c r="D292" i="11"/>
  <c r="E292" i="11"/>
  <c r="F292" i="11"/>
  <c r="G292" i="11"/>
  <c r="J292" i="11"/>
  <c r="K292" i="11"/>
  <c r="L292" i="11"/>
  <c r="M292" i="11"/>
  <c r="N292" i="11"/>
  <c r="O292" i="11"/>
  <c r="C293" i="11"/>
  <c r="D293" i="11"/>
  <c r="E293" i="11"/>
  <c r="F293" i="11"/>
  <c r="G293" i="11"/>
  <c r="J293" i="11"/>
  <c r="K293" i="11"/>
  <c r="L293" i="11"/>
  <c r="M293" i="11"/>
  <c r="N293" i="11"/>
  <c r="O293" i="11"/>
  <c r="C294" i="11"/>
  <c r="D294" i="11"/>
  <c r="E294" i="11"/>
  <c r="F294" i="11"/>
  <c r="G294" i="11"/>
  <c r="J294" i="11"/>
  <c r="K294" i="11"/>
  <c r="L294" i="11"/>
  <c r="M294" i="11"/>
  <c r="N294" i="11"/>
  <c r="O294" i="11"/>
  <c r="C295" i="11"/>
  <c r="D295" i="11"/>
  <c r="E295" i="11"/>
  <c r="F295" i="11"/>
  <c r="G295" i="11"/>
  <c r="J295" i="11"/>
  <c r="K295" i="11"/>
  <c r="L295" i="11"/>
  <c r="M295" i="11"/>
  <c r="N295" i="11"/>
  <c r="O295" i="11"/>
  <c r="C296" i="11"/>
  <c r="D296" i="11"/>
  <c r="E296" i="11"/>
  <c r="F296" i="11"/>
  <c r="G296" i="11"/>
  <c r="J296" i="11"/>
  <c r="K296" i="11"/>
  <c r="L296" i="11"/>
  <c r="M296" i="11"/>
  <c r="N296" i="11"/>
  <c r="O296" i="11"/>
  <c r="C297" i="11"/>
  <c r="D297" i="11"/>
  <c r="E297" i="11"/>
  <c r="F297" i="11"/>
  <c r="G297" i="11"/>
  <c r="J297" i="11"/>
  <c r="K297" i="11"/>
  <c r="L297" i="11"/>
  <c r="M297" i="11"/>
  <c r="N297" i="11"/>
  <c r="O297" i="11"/>
  <c r="C298" i="11"/>
  <c r="D298" i="11"/>
  <c r="E298" i="11"/>
  <c r="F298" i="11"/>
  <c r="G298" i="11"/>
  <c r="J298" i="11"/>
  <c r="K298" i="11"/>
  <c r="L298" i="11"/>
  <c r="M298" i="11"/>
  <c r="N298" i="11"/>
  <c r="O298" i="11"/>
  <c r="C299" i="11"/>
  <c r="D299" i="11"/>
  <c r="E299" i="11"/>
  <c r="F299" i="11"/>
  <c r="G299" i="11"/>
  <c r="J299" i="11"/>
  <c r="K299" i="11"/>
  <c r="L299" i="11"/>
  <c r="M299" i="11"/>
  <c r="N299" i="11"/>
  <c r="O299" i="11"/>
  <c r="C300" i="11"/>
  <c r="D300" i="11"/>
  <c r="E300" i="11"/>
  <c r="F300" i="11"/>
  <c r="G300" i="11"/>
  <c r="J300" i="11"/>
  <c r="K300" i="11"/>
  <c r="L300" i="11"/>
  <c r="M300" i="11"/>
  <c r="N300" i="11"/>
  <c r="O300" i="11"/>
  <c r="C301" i="11"/>
  <c r="D301" i="11"/>
  <c r="E301" i="11"/>
  <c r="F301" i="11"/>
  <c r="G301" i="11"/>
  <c r="J301" i="11"/>
  <c r="K301" i="11"/>
  <c r="L301" i="11"/>
  <c r="M301" i="11"/>
  <c r="N301" i="11"/>
  <c r="O301" i="11"/>
  <c r="C302" i="11"/>
  <c r="D302" i="11"/>
  <c r="E302" i="11"/>
  <c r="F302" i="11"/>
  <c r="G302" i="11"/>
  <c r="J302" i="11"/>
  <c r="K302" i="11"/>
  <c r="L302" i="11"/>
  <c r="M302" i="11"/>
  <c r="N302" i="11"/>
  <c r="O302" i="11"/>
  <c r="C303" i="11"/>
  <c r="D303" i="11"/>
  <c r="E303" i="11"/>
  <c r="F303" i="11"/>
  <c r="G303" i="11"/>
  <c r="J303" i="11"/>
  <c r="K303" i="11"/>
  <c r="L303" i="11"/>
  <c r="M303" i="11"/>
  <c r="N303" i="11"/>
  <c r="O303" i="11"/>
  <c r="C304" i="11"/>
  <c r="D304" i="11"/>
  <c r="E304" i="11"/>
  <c r="F304" i="11"/>
  <c r="G304" i="11"/>
  <c r="J304" i="11"/>
  <c r="K304" i="11"/>
  <c r="L304" i="11"/>
  <c r="M304" i="11"/>
  <c r="N304" i="11"/>
  <c r="O304" i="11"/>
  <c r="C305" i="11"/>
  <c r="D305" i="11"/>
  <c r="E305" i="11"/>
  <c r="F305" i="11"/>
  <c r="G305" i="11"/>
  <c r="J305" i="11"/>
  <c r="K305" i="11"/>
  <c r="L305" i="11"/>
  <c r="M305" i="11"/>
  <c r="N305" i="11"/>
  <c r="O305" i="11"/>
  <c r="C306" i="11"/>
  <c r="D306" i="11"/>
  <c r="E306" i="11"/>
  <c r="F306" i="11"/>
  <c r="G306" i="11"/>
  <c r="J306" i="11"/>
  <c r="K306" i="11"/>
  <c r="L306" i="11"/>
  <c r="M306" i="11"/>
  <c r="N306" i="11"/>
  <c r="O306" i="11"/>
  <c r="C307" i="11"/>
  <c r="D307" i="11"/>
  <c r="E307" i="11"/>
  <c r="F307" i="11"/>
  <c r="G307" i="11"/>
  <c r="J307" i="11"/>
  <c r="K307" i="11"/>
  <c r="L307" i="11"/>
  <c r="M307" i="11"/>
  <c r="N307" i="11"/>
  <c r="O307" i="11"/>
  <c r="C308" i="11"/>
  <c r="D308" i="11"/>
  <c r="E308" i="11"/>
  <c r="F308" i="11"/>
  <c r="G308" i="11"/>
  <c r="J308" i="11"/>
  <c r="K308" i="11"/>
  <c r="L308" i="11"/>
  <c r="M308" i="11"/>
  <c r="N308" i="11"/>
  <c r="O308" i="11"/>
  <c r="C309" i="11"/>
  <c r="D309" i="11"/>
  <c r="E309" i="11"/>
  <c r="F309" i="11"/>
  <c r="G309" i="11"/>
  <c r="J309" i="11"/>
  <c r="K309" i="11"/>
  <c r="L309" i="11"/>
  <c r="M309" i="11"/>
  <c r="N309" i="11"/>
  <c r="O309" i="11"/>
  <c r="C310" i="11"/>
  <c r="D310" i="11"/>
  <c r="E310" i="11"/>
  <c r="F310" i="11"/>
  <c r="G310" i="11"/>
  <c r="J310" i="11"/>
  <c r="K310" i="11"/>
  <c r="L310" i="11"/>
  <c r="M310" i="11"/>
  <c r="N310" i="11"/>
  <c r="O310" i="11"/>
  <c r="C311" i="11"/>
  <c r="D311" i="11"/>
  <c r="E311" i="11"/>
  <c r="F311" i="11"/>
  <c r="G311" i="11"/>
  <c r="J311" i="11"/>
  <c r="K311" i="11"/>
  <c r="L311" i="11"/>
  <c r="M311" i="11"/>
  <c r="N311" i="11"/>
  <c r="O311" i="11"/>
  <c r="C312" i="11"/>
  <c r="D312" i="11"/>
  <c r="E312" i="11"/>
  <c r="F312" i="11"/>
  <c r="G312" i="11"/>
  <c r="J312" i="11"/>
  <c r="K312" i="11"/>
  <c r="L312" i="11"/>
  <c r="M312" i="11"/>
  <c r="N312" i="11"/>
  <c r="O312" i="11"/>
  <c r="C313" i="11"/>
  <c r="D313" i="11"/>
  <c r="E313" i="11"/>
  <c r="F313" i="11"/>
  <c r="G313" i="11"/>
  <c r="J313" i="11"/>
  <c r="K313" i="11"/>
  <c r="L313" i="11"/>
  <c r="M313" i="11"/>
  <c r="N313" i="11"/>
  <c r="O313" i="11"/>
  <c r="C314" i="11"/>
  <c r="D314" i="11"/>
  <c r="E314" i="11"/>
  <c r="F314" i="11"/>
  <c r="G314" i="11"/>
  <c r="J314" i="11"/>
  <c r="K314" i="11"/>
  <c r="L314" i="11"/>
  <c r="M314" i="11"/>
  <c r="N314" i="11"/>
  <c r="O314" i="11"/>
  <c r="C315" i="11"/>
  <c r="D315" i="11"/>
  <c r="E315" i="11"/>
  <c r="F315" i="11"/>
  <c r="G315" i="11"/>
  <c r="J315" i="11"/>
  <c r="K315" i="11"/>
  <c r="L315" i="11"/>
  <c r="M315" i="11"/>
  <c r="N315" i="11"/>
  <c r="O315" i="11"/>
  <c r="C316" i="11"/>
  <c r="D316" i="11"/>
  <c r="E316" i="11"/>
  <c r="F316" i="11"/>
  <c r="G316" i="11"/>
  <c r="J316" i="11"/>
  <c r="K316" i="11"/>
  <c r="L316" i="11"/>
  <c r="M316" i="11"/>
  <c r="N316" i="11"/>
  <c r="O316" i="11"/>
  <c r="C317" i="11"/>
  <c r="D317" i="11"/>
  <c r="E317" i="11"/>
  <c r="F317" i="11"/>
  <c r="G317" i="11"/>
  <c r="J317" i="11"/>
  <c r="K317" i="11"/>
  <c r="L317" i="11"/>
  <c r="M317" i="11"/>
  <c r="N317" i="11"/>
  <c r="O317" i="11"/>
  <c r="C318" i="11"/>
  <c r="D318" i="11"/>
  <c r="E318" i="11"/>
  <c r="F318" i="11"/>
  <c r="G318" i="11"/>
  <c r="J318" i="11"/>
  <c r="K318" i="11"/>
  <c r="L318" i="11"/>
  <c r="M318" i="11"/>
  <c r="N318" i="11"/>
  <c r="O318" i="11"/>
  <c r="C319" i="11"/>
  <c r="D319" i="11"/>
  <c r="E319" i="11"/>
  <c r="F319" i="11"/>
  <c r="G319" i="11"/>
  <c r="J319" i="11"/>
  <c r="K319" i="11"/>
  <c r="L319" i="11"/>
  <c r="M319" i="11"/>
  <c r="N319" i="11"/>
  <c r="O319" i="11"/>
  <c r="C320" i="11"/>
  <c r="D320" i="11"/>
  <c r="E320" i="11"/>
  <c r="F320" i="11"/>
  <c r="G320" i="11"/>
  <c r="J320" i="11"/>
  <c r="K320" i="11"/>
  <c r="L320" i="11"/>
  <c r="M320" i="11"/>
  <c r="N320" i="11"/>
  <c r="O320" i="11"/>
  <c r="C321" i="11"/>
  <c r="D321" i="11"/>
  <c r="E321" i="11"/>
  <c r="F321" i="11"/>
  <c r="G321" i="11"/>
  <c r="J321" i="11"/>
  <c r="K321" i="11"/>
  <c r="L321" i="11"/>
  <c r="M321" i="11"/>
  <c r="N321" i="11"/>
  <c r="O321" i="11"/>
  <c r="C322" i="11"/>
  <c r="D322" i="11"/>
  <c r="E322" i="11"/>
  <c r="F322" i="11"/>
  <c r="G322" i="11"/>
  <c r="J322" i="11"/>
  <c r="K322" i="11"/>
  <c r="L322" i="11"/>
  <c r="M322" i="11"/>
  <c r="N322" i="11"/>
  <c r="O322" i="11"/>
  <c r="C323" i="11"/>
  <c r="D323" i="11"/>
  <c r="E323" i="11"/>
  <c r="F323" i="11"/>
  <c r="G323" i="11"/>
  <c r="J323" i="11"/>
  <c r="K323" i="11"/>
  <c r="L323" i="11"/>
  <c r="M323" i="11"/>
  <c r="N323" i="11"/>
  <c r="O323" i="11"/>
  <c r="C324" i="11"/>
  <c r="D324" i="11"/>
  <c r="E324" i="11"/>
  <c r="F324" i="11"/>
  <c r="G324" i="11"/>
  <c r="J324" i="11"/>
  <c r="K324" i="11"/>
  <c r="L324" i="11"/>
  <c r="M324" i="11"/>
  <c r="N324" i="11"/>
  <c r="O324" i="11"/>
  <c r="C325" i="11"/>
  <c r="D325" i="11"/>
  <c r="E325" i="11"/>
  <c r="F325" i="11"/>
  <c r="G325" i="11"/>
  <c r="J325" i="11"/>
  <c r="K325" i="11"/>
  <c r="L325" i="11"/>
  <c r="M325" i="11"/>
  <c r="N325" i="11"/>
  <c r="O325" i="11"/>
  <c r="C326" i="11"/>
  <c r="D326" i="11"/>
  <c r="E326" i="11"/>
  <c r="F326" i="11"/>
  <c r="G326" i="11"/>
  <c r="J326" i="11"/>
  <c r="K326" i="11"/>
  <c r="L326" i="11"/>
  <c r="M326" i="11"/>
  <c r="N326" i="11"/>
  <c r="O326" i="11"/>
  <c r="C327" i="11"/>
  <c r="D327" i="11"/>
  <c r="E327" i="11"/>
  <c r="F327" i="11"/>
  <c r="G327" i="11"/>
  <c r="J327" i="11"/>
  <c r="K327" i="11"/>
  <c r="L327" i="11"/>
  <c r="M327" i="11"/>
  <c r="N327" i="11"/>
  <c r="O327" i="11"/>
  <c r="C328" i="11"/>
  <c r="D328" i="11"/>
  <c r="E328" i="11"/>
  <c r="F328" i="11"/>
  <c r="G328" i="11"/>
  <c r="J328" i="11"/>
  <c r="K328" i="11"/>
  <c r="L328" i="11"/>
  <c r="M328" i="11"/>
  <c r="N328" i="11"/>
  <c r="O328" i="11"/>
  <c r="C329" i="11"/>
  <c r="D329" i="11"/>
  <c r="E329" i="11"/>
  <c r="F329" i="11"/>
  <c r="G329" i="11"/>
  <c r="J329" i="11"/>
  <c r="K329" i="11"/>
  <c r="L329" i="11"/>
  <c r="M329" i="11"/>
  <c r="N329" i="11"/>
  <c r="O329" i="11"/>
  <c r="C330" i="11"/>
  <c r="D330" i="11"/>
  <c r="E330" i="11"/>
  <c r="F330" i="11"/>
  <c r="G330" i="11"/>
  <c r="J330" i="11"/>
  <c r="K330" i="11"/>
  <c r="L330" i="11"/>
  <c r="M330" i="11"/>
  <c r="N330" i="11"/>
  <c r="O330" i="11"/>
  <c r="C331" i="11"/>
  <c r="D331" i="11"/>
  <c r="E331" i="11"/>
  <c r="F331" i="11"/>
  <c r="G331" i="11"/>
  <c r="J331" i="11"/>
  <c r="K331" i="11"/>
  <c r="L331" i="11"/>
  <c r="M331" i="11"/>
  <c r="N331" i="11"/>
  <c r="O331" i="11"/>
  <c r="C332" i="11"/>
  <c r="D332" i="11"/>
  <c r="E332" i="11"/>
  <c r="F332" i="11"/>
  <c r="G332" i="11"/>
  <c r="J332" i="11"/>
  <c r="K332" i="11"/>
  <c r="L332" i="11"/>
  <c r="M332" i="11"/>
  <c r="N332" i="11"/>
  <c r="O332" i="11"/>
  <c r="O286" i="11"/>
  <c r="N286" i="11"/>
  <c r="M286" i="11"/>
  <c r="L286" i="11"/>
  <c r="K286" i="11"/>
  <c r="G286" i="11"/>
  <c r="F286" i="11"/>
  <c r="E286" i="11"/>
  <c r="D286" i="11"/>
  <c r="J286" i="11"/>
  <c r="C286" i="11"/>
  <c r="H276" i="11"/>
  <c r="G276" i="11"/>
  <c r="F276" i="11"/>
  <c r="E276" i="11"/>
  <c r="D276" i="11"/>
  <c r="C276" i="11"/>
  <c r="G275" i="11"/>
  <c r="F275" i="11"/>
  <c r="E275" i="11"/>
  <c r="D275" i="11"/>
  <c r="C275" i="11"/>
  <c r="G274" i="11"/>
  <c r="F274" i="11"/>
  <c r="E274" i="11"/>
  <c r="D274" i="11"/>
  <c r="C274" i="11"/>
  <c r="I268" i="11"/>
  <c r="I267" i="11"/>
  <c r="I266" i="11"/>
  <c r="I265" i="11"/>
  <c r="G259" i="11"/>
  <c r="F259" i="11"/>
  <c r="E259" i="11"/>
  <c r="D259" i="11"/>
  <c r="C259" i="11"/>
  <c r="G258" i="11"/>
  <c r="F258" i="11"/>
  <c r="E258" i="11"/>
  <c r="D258" i="11"/>
  <c r="C258" i="11"/>
  <c r="G257" i="11"/>
  <c r="F257" i="11"/>
  <c r="E257" i="11"/>
  <c r="D257" i="11"/>
  <c r="C257" i="11"/>
  <c r="G256" i="11"/>
  <c r="F256" i="11"/>
  <c r="E256" i="11"/>
  <c r="D256" i="11"/>
  <c r="C256" i="11"/>
  <c r="G254" i="11"/>
  <c r="F254" i="11"/>
  <c r="E254" i="11"/>
  <c r="D254" i="11"/>
  <c r="C254" i="11"/>
  <c r="G253" i="11"/>
  <c r="F253" i="11"/>
  <c r="E253" i="11"/>
  <c r="D253" i="11"/>
  <c r="C253" i="11"/>
  <c r="G252" i="11"/>
  <c r="F252" i="11"/>
  <c r="E252" i="11"/>
  <c r="D252" i="11"/>
  <c r="C252" i="11"/>
  <c r="G251" i="11"/>
  <c r="F251" i="11"/>
  <c r="E251" i="11"/>
  <c r="D251" i="11"/>
  <c r="C251" i="11"/>
  <c r="G249" i="11"/>
  <c r="F249" i="11"/>
  <c r="E249" i="11"/>
  <c r="D249" i="11"/>
  <c r="C249" i="11"/>
  <c r="G248" i="11"/>
  <c r="F248" i="11"/>
  <c r="E248" i="11"/>
  <c r="D248" i="11"/>
  <c r="C248" i="11"/>
  <c r="G247" i="11"/>
  <c r="F247" i="11"/>
  <c r="E247" i="11"/>
  <c r="D247" i="11"/>
  <c r="C247" i="11"/>
  <c r="G246" i="11"/>
  <c r="F246" i="11"/>
  <c r="E246" i="11"/>
  <c r="D246" i="11"/>
  <c r="C246" i="11"/>
  <c r="G244" i="11"/>
  <c r="F244" i="11"/>
  <c r="E244" i="11"/>
  <c r="D244" i="11"/>
  <c r="C244" i="11"/>
  <c r="G243" i="11"/>
  <c r="F243" i="11"/>
  <c r="E243" i="11"/>
  <c r="D243" i="11"/>
  <c r="C243" i="11"/>
  <c r="G242" i="11"/>
  <c r="F242" i="11"/>
  <c r="E242" i="11"/>
  <c r="D242" i="11"/>
  <c r="C242" i="11"/>
  <c r="G241" i="11"/>
  <c r="F241" i="11"/>
  <c r="E241" i="11"/>
  <c r="D241" i="11"/>
  <c r="C241" i="11"/>
  <c r="G239" i="11"/>
  <c r="F239" i="11"/>
  <c r="E239" i="11"/>
  <c r="D239" i="11"/>
  <c r="C239" i="11"/>
  <c r="G238" i="11"/>
  <c r="F238" i="11"/>
  <c r="E238" i="11"/>
  <c r="D238" i="11"/>
  <c r="C238" i="11"/>
  <c r="G237" i="11"/>
  <c r="F237" i="11"/>
  <c r="E237" i="11"/>
  <c r="D237" i="11"/>
  <c r="C237" i="11"/>
  <c r="G236" i="11"/>
  <c r="F236" i="11"/>
  <c r="E236" i="11"/>
  <c r="D236" i="11"/>
  <c r="C236" i="11"/>
  <c r="G234" i="11"/>
  <c r="F234" i="11"/>
  <c r="E234" i="11"/>
  <c r="D234" i="11"/>
  <c r="C234" i="11"/>
  <c r="G233" i="11"/>
  <c r="F233" i="11"/>
  <c r="E233" i="11"/>
  <c r="D233" i="11"/>
  <c r="C233" i="11"/>
  <c r="G232" i="11"/>
  <c r="F232" i="11"/>
  <c r="E232" i="11"/>
  <c r="D232" i="11"/>
  <c r="C232" i="11"/>
  <c r="G231" i="11"/>
  <c r="F231" i="11"/>
  <c r="E231" i="11"/>
  <c r="D231" i="11"/>
  <c r="C231" i="11"/>
  <c r="G229" i="11"/>
  <c r="F229" i="11"/>
  <c r="E229" i="11"/>
  <c r="D229" i="11"/>
  <c r="C229" i="11"/>
  <c r="G228" i="11"/>
  <c r="F228" i="11"/>
  <c r="E228" i="11"/>
  <c r="D228" i="11"/>
  <c r="C228" i="11"/>
  <c r="G227" i="11"/>
  <c r="F227" i="11"/>
  <c r="E227" i="11"/>
  <c r="D227" i="11"/>
  <c r="C227" i="11"/>
  <c r="G226" i="11"/>
  <c r="F226" i="11"/>
  <c r="E226" i="11"/>
  <c r="D226" i="11"/>
  <c r="C226" i="11"/>
  <c r="G224" i="11"/>
  <c r="F224" i="11"/>
  <c r="E224" i="11"/>
  <c r="D224" i="11"/>
  <c r="C224" i="11"/>
  <c r="G223" i="11"/>
  <c r="F223" i="11"/>
  <c r="E223" i="11"/>
  <c r="D223" i="11"/>
  <c r="C223" i="11"/>
  <c r="G222" i="11"/>
  <c r="F222" i="11"/>
  <c r="E222" i="11"/>
  <c r="D222" i="11"/>
  <c r="C222" i="11"/>
  <c r="G221" i="11"/>
  <c r="F221" i="11"/>
  <c r="E221" i="11"/>
  <c r="D221" i="11"/>
  <c r="C221" i="11"/>
  <c r="G219" i="11"/>
  <c r="F219" i="11"/>
  <c r="E219" i="11"/>
  <c r="D219" i="11"/>
  <c r="C219" i="11"/>
  <c r="G218" i="11"/>
  <c r="F218" i="11"/>
  <c r="E218" i="11"/>
  <c r="D218" i="11"/>
  <c r="C218" i="11"/>
  <c r="G217" i="11"/>
  <c r="F217" i="11"/>
  <c r="E217" i="11"/>
  <c r="D217" i="11"/>
  <c r="C217" i="11"/>
  <c r="G216" i="11"/>
  <c r="F216" i="11"/>
  <c r="E216" i="11"/>
  <c r="D216" i="11"/>
  <c r="C216" i="11"/>
  <c r="G214" i="11"/>
  <c r="F214" i="11"/>
  <c r="E214" i="11"/>
  <c r="D214" i="11"/>
  <c r="C214" i="11"/>
  <c r="G213" i="11"/>
  <c r="F213" i="11"/>
  <c r="E213" i="11"/>
  <c r="D213" i="11"/>
  <c r="C213" i="11"/>
  <c r="G212" i="11"/>
  <c r="F212" i="11"/>
  <c r="E212" i="11"/>
  <c r="D212" i="11"/>
  <c r="C212" i="11"/>
  <c r="G211" i="11"/>
  <c r="F211" i="11"/>
  <c r="E211" i="11"/>
  <c r="D211" i="11"/>
  <c r="C211" i="11"/>
  <c r="G209" i="11"/>
  <c r="F209" i="11"/>
  <c r="E209" i="11"/>
  <c r="D209" i="11"/>
  <c r="C209" i="11"/>
  <c r="G208" i="11"/>
  <c r="F208" i="11"/>
  <c r="E208" i="11"/>
  <c r="D208" i="11"/>
  <c r="C208" i="11"/>
  <c r="G207" i="11"/>
  <c r="F207" i="11"/>
  <c r="E207" i="11"/>
  <c r="D207" i="11"/>
  <c r="C207" i="11"/>
  <c r="G206" i="11"/>
  <c r="F206" i="11"/>
  <c r="E206" i="11"/>
  <c r="D206" i="11"/>
  <c r="C206" i="11"/>
  <c r="G204" i="11"/>
  <c r="F204" i="11"/>
  <c r="E204" i="11"/>
  <c r="D204" i="11"/>
  <c r="C204" i="11"/>
  <c r="G203" i="11"/>
  <c r="F203" i="11"/>
  <c r="E203" i="11"/>
  <c r="D203" i="11"/>
  <c r="C203" i="11"/>
  <c r="G202" i="11"/>
  <c r="F202" i="11"/>
  <c r="E202" i="11"/>
  <c r="D202" i="11"/>
  <c r="C202" i="11"/>
  <c r="G201" i="11"/>
  <c r="F201" i="11"/>
  <c r="E201" i="11"/>
  <c r="D201" i="11"/>
  <c r="C201" i="11"/>
  <c r="G199" i="11"/>
  <c r="F199" i="11"/>
  <c r="E199" i="11"/>
  <c r="D199" i="11"/>
  <c r="C199" i="11"/>
  <c r="G198" i="11"/>
  <c r="F198" i="11"/>
  <c r="E198" i="11"/>
  <c r="D198" i="11"/>
  <c r="C198" i="11"/>
  <c r="G197" i="11"/>
  <c r="F197" i="11"/>
  <c r="E197" i="11"/>
  <c r="D197" i="11"/>
  <c r="C197" i="11"/>
  <c r="G196" i="11"/>
  <c r="F196" i="11"/>
  <c r="E196" i="11"/>
  <c r="D196" i="11"/>
  <c r="C196" i="11"/>
  <c r="G194" i="11"/>
  <c r="F194" i="11"/>
  <c r="E194" i="11"/>
  <c r="D194" i="11"/>
  <c r="C194" i="11"/>
  <c r="G193" i="11"/>
  <c r="F193" i="11"/>
  <c r="E193" i="11"/>
  <c r="D193" i="11"/>
  <c r="C193" i="11"/>
  <c r="G192" i="11"/>
  <c r="F192" i="11"/>
  <c r="E192" i="11"/>
  <c r="D192" i="11"/>
  <c r="C192" i="11"/>
  <c r="G191" i="11"/>
  <c r="F191" i="11"/>
  <c r="E191" i="11"/>
  <c r="D191" i="11"/>
  <c r="C191" i="11"/>
  <c r="G189" i="11"/>
  <c r="F189" i="11"/>
  <c r="E189" i="11"/>
  <c r="D189" i="11"/>
  <c r="C189" i="11"/>
  <c r="G188" i="11"/>
  <c r="F188" i="11"/>
  <c r="E188" i="11"/>
  <c r="D188" i="11"/>
  <c r="C188" i="11"/>
  <c r="G187" i="11"/>
  <c r="F187" i="11"/>
  <c r="E187" i="11"/>
  <c r="D187" i="11"/>
  <c r="C187" i="11"/>
  <c r="G186" i="11"/>
  <c r="F186" i="11"/>
  <c r="E186" i="11"/>
  <c r="D186" i="11"/>
  <c r="C186" i="11"/>
  <c r="G184" i="11"/>
  <c r="F184" i="11"/>
  <c r="E184" i="11"/>
  <c r="D184" i="11"/>
  <c r="C184" i="11"/>
  <c r="G183" i="11"/>
  <c r="F183" i="11"/>
  <c r="E183" i="11"/>
  <c r="D183" i="11"/>
  <c r="C183" i="11"/>
  <c r="G182" i="11"/>
  <c r="F182" i="11"/>
  <c r="E182" i="11"/>
  <c r="D182" i="11"/>
  <c r="C182" i="11"/>
  <c r="G181" i="11"/>
  <c r="F181" i="11"/>
  <c r="E181" i="11"/>
  <c r="D181" i="11"/>
  <c r="C181" i="11"/>
  <c r="G179" i="11"/>
  <c r="F179" i="11"/>
  <c r="E179" i="11"/>
  <c r="D179" i="11"/>
  <c r="C179" i="11"/>
  <c r="G178" i="11"/>
  <c r="F178" i="11"/>
  <c r="E178" i="11"/>
  <c r="D178" i="11"/>
  <c r="C178" i="11"/>
  <c r="G177" i="11"/>
  <c r="F177" i="11"/>
  <c r="E177" i="11"/>
  <c r="D177" i="11"/>
  <c r="C177" i="11"/>
  <c r="G176" i="11"/>
  <c r="F176" i="11"/>
  <c r="E176" i="11"/>
  <c r="D176" i="11"/>
  <c r="C176" i="11"/>
  <c r="G174" i="11"/>
  <c r="F174" i="11"/>
  <c r="E174" i="11"/>
  <c r="D174" i="11"/>
  <c r="C174" i="11"/>
  <c r="G173" i="11"/>
  <c r="F173" i="11"/>
  <c r="E173" i="11"/>
  <c r="D173" i="11"/>
  <c r="C173" i="11"/>
  <c r="G172" i="11"/>
  <c r="F172" i="11"/>
  <c r="E172" i="11"/>
  <c r="D172" i="11"/>
  <c r="C172" i="11"/>
  <c r="G171" i="11"/>
  <c r="F171" i="11"/>
  <c r="E171" i="11"/>
  <c r="D171" i="11"/>
  <c r="C171" i="11"/>
  <c r="G169" i="11"/>
  <c r="F169" i="11"/>
  <c r="E169" i="11"/>
  <c r="D169" i="11"/>
  <c r="C169" i="11"/>
  <c r="G168" i="11"/>
  <c r="F168" i="11"/>
  <c r="E168" i="11"/>
  <c r="D168" i="11"/>
  <c r="C168" i="11"/>
  <c r="G167" i="11"/>
  <c r="F167" i="11"/>
  <c r="E167" i="11"/>
  <c r="D167" i="11"/>
  <c r="C167" i="11"/>
  <c r="G166" i="11"/>
  <c r="F166" i="11"/>
  <c r="E166" i="11"/>
  <c r="D166" i="11"/>
  <c r="C166" i="11"/>
  <c r="G164" i="11"/>
  <c r="F164" i="11"/>
  <c r="E164" i="11"/>
  <c r="D164" i="11"/>
  <c r="C164" i="11"/>
  <c r="G163" i="11"/>
  <c r="F163" i="11"/>
  <c r="E163" i="11"/>
  <c r="D163" i="11"/>
  <c r="C163" i="11"/>
  <c r="G162" i="11"/>
  <c r="F162" i="11"/>
  <c r="E162" i="11"/>
  <c r="D162" i="11"/>
  <c r="C162" i="11"/>
  <c r="G161" i="11"/>
  <c r="F161" i="11"/>
  <c r="E161" i="11"/>
  <c r="D161" i="11"/>
  <c r="C161" i="11"/>
  <c r="H154" i="11"/>
  <c r="G154" i="11"/>
  <c r="F154" i="11"/>
  <c r="E154" i="11"/>
  <c r="D154" i="11"/>
  <c r="C154" i="11"/>
  <c r="H153" i="11"/>
  <c r="G153" i="11"/>
  <c r="F153" i="11"/>
  <c r="E153" i="11"/>
  <c r="D153" i="11"/>
  <c r="C153" i="11"/>
  <c r="H152" i="11"/>
  <c r="G152" i="11"/>
  <c r="F152" i="11"/>
  <c r="E152" i="11"/>
  <c r="D152" i="11"/>
  <c r="C152" i="11"/>
  <c r="H151" i="11"/>
  <c r="G151" i="11"/>
  <c r="F151" i="11"/>
  <c r="E151" i="11"/>
  <c r="D151" i="11"/>
  <c r="C151" i="11"/>
  <c r="I144" i="11"/>
  <c r="I143" i="11"/>
  <c r="I141" i="11"/>
  <c r="I132" i="11"/>
  <c r="I133" i="11"/>
  <c r="I134" i="11"/>
  <c r="I131" i="11"/>
  <c r="H125" i="11"/>
  <c r="G125" i="11"/>
  <c r="F125" i="11"/>
  <c r="E125" i="11"/>
  <c r="D125" i="11"/>
  <c r="C125" i="11"/>
  <c r="H124" i="11"/>
  <c r="G124" i="11"/>
  <c r="F124" i="11"/>
  <c r="E124" i="11"/>
  <c r="D124" i="11"/>
  <c r="C124" i="11"/>
  <c r="H123" i="11"/>
  <c r="G123" i="11"/>
  <c r="F123" i="11"/>
  <c r="E123" i="11"/>
  <c r="D123" i="11"/>
  <c r="C123" i="11"/>
  <c r="H122" i="11"/>
  <c r="G122" i="11"/>
  <c r="F122" i="11"/>
  <c r="E122" i="11"/>
  <c r="D122" i="11"/>
  <c r="C122" i="11"/>
  <c r="H120" i="11"/>
  <c r="G120" i="11"/>
  <c r="F120" i="11"/>
  <c r="E120" i="11"/>
  <c r="D120" i="11"/>
  <c r="C120" i="11"/>
  <c r="H119" i="11"/>
  <c r="G119" i="11"/>
  <c r="F119" i="11"/>
  <c r="E119" i="11"/>
  <c r="D119" i="11"/>
  <c r="C119" i="11"/>
  <c r="H118" i="11"/>
  <c r="G118" i="11"/>
  <c r="F118" i="11"/>
  <c r="E118" i="11"/>
  <c r="D118" i="11"/>
  <c r="C118" i="11"/>
  <c r="H117" i="11"/>
  <c r="G117" i="11"/>
  <c r="F117" i="11"/>
  <c r="E117" i="11"/>
  <c r="D117" i="11"/>
  <c r="C117" i="11"/>
  <c r="H116" i="11"/>
  <c r="G116" i="11"/>
  <c r="F116" i="11"/>
  <c r="E116" i="11"/>
  <c r="D116" i="11"/>
  <c r="C116" i="11"/>
  <c r="H115" i="11"/>
  <c r="G115" i="11"/>
  <c r="F115" i="11"/>
  <c r="E115" i="11"/>
  <c r="D115" i="11"/>
  <c r="C115" i="11"/>
  <c r="C102" i="11"/>
  <c r="D102" i="11"/>
  <c r="E102" i="11"/>
  <c r="F102" i="11"/>
  <c r="G102" i="11"/>
  <c r="C103" i="11"/>
  <c r="D103" i="11"/>
  <c r="E103" i="11"/>
  <c r="F103" i="11"/>
  <c r="G103" i="11"/>
  <c r="C104" i="11"/>
  <c r="D104" i="11"/>
  <c r="E104" i="11"/>
  <c r="F104" i="11"/>
  <c r="G104" i="11"/>
  <c r="C105" i="11"/>
  <c r="D105" i="11"/>
  <c r="E105" i="11"/>
  <c r="F105" i="11"/>
  <c r="G105" i="11"/>
  <c r="C106" i="11"/>
  <c r="D106" i="11"/>
  <c r="E106" i="11"/>
  <c r="F106" i="11"/>
  <c r="G106" i="11"/>
  <c r="H106" i="11"/>
  <c r="C107" i="11"/>
  <c r="D107" i="11"/>
  <c r="E107" i="11"/>
  <c r="F107" i="11"/>
  <c r="G107" i="11"/>
  <c r="H107" i="11"/>
  <c r="G101" i="11"/>
  <c r="F101" i="11"/>
  <c r="E101" i="11"/>
  <c r="D101" i="11"/>
  <c r="C101" i="11"/>
  <c r="O95" i="11"/>
  <c r="N95" i="11"/>
  <c r="M95" i="11"/>
  <c r="L95" i="11"/>
  <c r="K95" i="11"/>
  <c r="J95" i="11"/>
  <c r="H95" i="11"/>
  <c r="G95" i="11"/>
  <c r="F95" i="11"/>
  <c r="E95" i="11"/>
  <c r="D95" i="11"/>
  <c r="C95" i="11"/>
  <c r="O94" i="11"/>
  <c r="N94" i="11"/>
  <c r="M94" i="11"/>
  <c r="L94" i="11"/>
  <c r="K94" i="11"/>
  <c r="J94" i="11"/>
  <c r="H94" i="11"/>
  <c r="G94" i="11"/>
  <c r="F94" i="11"/>
  <c r="E94" i="11"/>
  <c r="D94" i="11"/>
  <c r="C94" i="11"/>
  <c r="O93" i="11"/>
  <c r="N93" i="11"/>
  <c r="M93" i="11"/>
  <c r="L93" i="11"/>
  <c r="K93" i="11"/>
  <c r="J93" i="11"/>
  <c r="H93" i="11"/>
  <c r="G93" i="11"/>
  <c r="F93" i="11"/>
  <c r="E93" i="11"/>
  <c r="D93" i="11"/>
  <c r="C93" i="11"/>
  <c r="O92" i="11"/>
  <c r="N92" i="11"/>
  <c r="M92" i="11"/>
  <c r="L92" i="11"/>
  <c r="K92" i="11"/>
  <c r="J92" i="11"/>
  <c r="H92" i="11"/>
  <c r="G92" i="11"/>
  <c r="F92" i="11"/>
  <c r="E92" i="11"/>
  <c r="D92" i="11"/>
  <c r="C92" i="11"/>
  <c r="O91" i="11"/>
  <c r="N91" i="11"/>
  <c r="M91" i="11"/>
  <c r="L91" i="11"/>
  <c r="K91" i="11"/>
  <c r="J91" i="11"/>
  <c r="H91" i="11"/>
  <c r="G91" i="11"/>
  <c r="F91" i="11"/>
  <c r="E91" i="11"/>
  <c r="D91" i="11"/>
  <c r="C91" i="11"/>
  <c r="O90" i="11"/>
  <c r="N90" i="11"/>
  <c r="M90" i="11"/>
  <c r="L90" i="11"/>
  <c r="K90" i="11"/>
  <c r="J90" i="11"/>
  <c r="H90" i="11"/>
  <c r="G90" i="11"/>
  <c r="F90" i="11"/>
  <c r="E90" i="11"/>
  <c r="D90" i="11"/>
  <c r="C90" i="11"/>
  <c r="O89" i="11"/>
  <c r="N89" i="11"/>
  <c r="M89" i="11"/>
  <c r="L89" i="11"/>
  <c r="K89" i="11"/>
  <c r="J89" i="11"/>
  <c r="H89" i="11"/>
  <c r="G89" i="11"/>
  <c r="F89" i="11"/>
  <c r="E89" i="11"/>
  <c r="D89" i="11"/>
  <c r="C89" i="11"/>
  <c r="O88" i="11"/>
  <c r="N88" i="11"/>
  <c r="M88" i="11"/>
  <c r="L88" i="11"/>
  <c r="K88" i="11"/>
  <c r="J88" i="11"/>
  <c r="H88" i="11"/>
  <c r="G88" i="11"/>
  <c r="F88" i="11"/>
  <c r="E88" i="11"/>
  <c r="D88" i="11"/>
  <c r="C88" i="11"/>
  <c r="O87" i="11"/>
  <c r="N87" i="11"/>
  <c r="M87" i="11"/>
  <c r="L87" i="11"/>
  <c r="K87" i="11"/>
  <c r="J87" i="11"/>
  <c r="H87" i="11"/>
  <c r="G87" i="11"/>
  <c r="F87" i="11"/>
  <c r="E87" i="11"/>
  <c r="D87" i="11"/>
  <c r="C87" i="11"/>
  <c r="O86" i="11"/>
  <c r="N86" i="11"/>
  <c r="M86" i="11"/>
  <c r="L86" i="11"/>
  <c r="K86" i="11"/>
  <c r="J86" i="11"/>
  <c r="H86" i="11"/>
  <c r="G86" i="11"/>
  <c r="F86" i="11"/>
  <c r="E86" i="11"/>
  <c r="D86" i="11"/>
  <c r="C86" i="11"/>
  <c r="O85" i="11"/>
  <c r="N85" i="11"/>
  <c r="M85" i="11"/>
  <c r="L85" i="11"/>
  <c r="K85" i="11"/>
  <c r="J85" i="11"/>
  <c r="H85" i="11"/>
  <c r="G85" i="11"/>
  <c r="F85" i="11"/>
  <c r="E85" i="11"/>
  <c r="D85" i="11"/>
  <c r="C85" i="11"/>
  <c r="O84" i="11"/>
  <c r="N84" i="11"/>
  <c r="M84" i="11"/>
  <c r="L84" i="11"/>
  <c r="K84" i="11"/>
  <c r="J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H81" i="11"/>
  <c r="G81" i="11"/>
  <c r="F81" i="11"/>
  <c r="E81" i="11"/>
  <c r="D81" i="11"/>
  <c r="C81" i="11"/>
  <c r="O80" i="11"/>
  <c r="N80" i="11"/>
  <c r="M80" i="11"/>
  <c r="L80" i="11"/>
  <c r="K80" i="11"/>
  <c r="J80" i="11"/>
  <c r="H80" i="11"/>
  <c r="G80" i="11"/>
  <c r="F80" i="11"/>
  <c r="E80" i="11"/>
  <c r="D80" i="11"/>
  <c r="C80" i="11"/>
  <c r="O79" i="11"/>
  <c r="N79" i="11"/>
  <c r="M79" i="11"/>
  <c r="L79" i="11"/>
  <c r="K79" i="11"/>
  <c r="J79" i="11"/>
  <c r="H79" i="11"/>
  <c r="G79" i="11"/>
  <c r="F79" i="11"/>
  <c r="E79" i="11"/>
  <c r="D79" i="11"/>
  <c r="C79" i="11"/>
  <c r="O78" i="11"/>
  <c r="N78" i="11"/>
  <c r="M78" i="11"/>
  <c r="L78" i="11"/>
  <c r="K78" i="11"/>
  <c r="J78" i="11"/>
  <c r="H78" i="11"/>
  <c r="G78" i="11"/>
  <c r="F78" i="11"/>
  <c r="E78" i="11"/>
  <c r="D78" i="11"/>
  <c r="C78" i="11"/>
  <c r="O77" i="11"/>
  <c r="N77" i="11"/>
  <c r="M77" i="11"/>
  <c r="L77" i="11"/>
  <c r="K77" i="11"/>
  <c r="J77" i="11"/>
  <c r="H77" i="11"/>
  <c r="G77" i="11"/>
  <c r="F77" i="11"/>
  <c r="E77" i="11"/>
  <c r="D77" i="11"/>
  <c r="C77" i="11"/>
  <c r="O76" i="11"/>
  <c r="N76" i="11"/>
  <c r="M76" i="11"/>
  <c r="L76" i="11"/>
  <c r="K76" i="11"/>
  <c r="J76" i="11"/>
  <c r="H76" i="11"/>
  <c r="G76" i="11"/>
  <c r="F76" i="11"/>
  <c r="E76" i="11"/>
  <c r="D76" i="11"/>
  <c r="C76" i="11"/>
  <c r="O75" i="11"/>
  <c r="N75" i="11"/>
  <c r="M75" i="11"/>
  <c r="L75" i="11"/>
  <c r="K75" i="11"/>
  <c r="J75" i="11"/>
  <c r="H75" i="11"/>
  <c r="G75" i="11"/>
  <c r="F75" i="11"/>
  <c r="E75" i="11"/>
  <c r="D75" i="11"/>
  <c r="C75" i="11"/>
  <c r="O74" i="11"/>
  <c r="N74" i="11"/>
  <c r="M74" i="11"/>
  <c r="L74" i="11"/>
  <c r="K74" i="11"/>
  <c r="J74" i="11"/>
  <c r="H74" i="11"/>
  <c r="G74" i="11"/>
  <c r="F74" i="11"/>
  <c r="E74" i="11"/>
  <c r="D74" i="11"/>
  <c r="C74" i="11"/>
  <c r="O73" i="11"/>
  <c r="N73" i="11"/>
  <c r="M73" i="11"/>
  <c r="L73" i="11"/>
  <c r="K73" i="11"/>
  <c r="J73" i="11"/>
  <c r="H73" i="11"/>
  <c r="G73" i="11"/>
  <c r="F73" i="11"/>
  <c r="E73" i="11"/>
  <c r="D73" i="11"/>
  <c r="C73" i="11"/>
  <c r="O66" i="11"/>
  <c r="N66" i="11"/>
  <c r="M66" i="11"/>
  <c r="L66" i="11"/>
  <c r="K66" i="11"/>
  <c r="J66" i="11"/>
  <c r="H66" i="11"/>
  <c r="G66" i="11"/>
  <c r="F66" i="11"/>
  <c r="E66" i="11"/>
  <c r="D66" i="11"/>
  <c r="C66" i="11"/>
  <c r="O65" i="11"/>
  <c r="N65" i="11"/>
  <c r="M65" i="11"/>
  <c r="L65" i="11"/>
  <c r="K65" i="11"/>
  <c r="J65" i="11"/>
  <c r="H65" i="11"/>
  <c r="G65" i="11"/>
  <c r="F65" i="11"/>
  <c r="E65" i="11"/>
  <c r="D65" i="11"/>
  <c r="C65" i="11"/>
  <c r="O64" i="11"/>
  <c r="N64" i="11"/>
  <c r="M64" i="11"/>
  <c r="L64" i="11"/>
  <c r="K64" i="11"/>
  <c r="J64" i="11"/>
  <c r="H64" i="11"/>
  <c r="G64" i="11"/>
  <c r="F64" i="11"/>
  <c r="E64" i="11"/>
  <c r="D64" i="11"/>
  <c r="C64" i="11"/>
  <c r="O63" i="11"/>
  <c r="N63" i="11"/>
  <c r="M63" i="11"/>
  <c r="L63" i="11"/>
  <c r="K63" i="11"/>
  <c r="J63" i="11"/>
  <c r="H63" i="11"/>
  <c r="G63" i="11"/>
  <c r="F63" i="11"/>
  <c r="E63" i="11"/>
  <c r="D63" i="11"/>
  <c r="C63" i="11"/>
  <c r="O62" i="11"/>
  <c r="N62" i="11"/>
  <c r="M62" i="11"/>
  <c r="L62" i="11"/>
  <c r="K62" i="11"/>
  <c r="J62" i="11"/>
  <c r="H62" i="11"/>
  <c r="G62" i="11"/>
  <c r="F62" i="11"/>
  <c r="E62" i="11"/>
  <c r="D62" i="11"/>
  <c r="C62" i="11"/>
  <c r="O61" i="11"/>
  <c r="N61" i="11"/>
  <c r="M61" i="11"/>
  <c r="L61" i="11"/>
  <c r="K61" i="11"/>
  <c r="J61" i="11"/>
  <c r="H61" i="11"/>
  <c r="G61" i="11"/>
  <c r="F61" i="11"/>
  <c r="E61" i="11"/>
  <c r="D61" i="11"/>
  <c r="C61" i="11"/>
  <c r="O60" i="11"/>
  <c r="N60" i="11"/>
  <c r="M60" i="11"/>
  <c r="L60" i="11"/>
  <c r="K60" i="11"/>
  <c r="J60" i="11"/>
  <c r="H60" i="11"/>
  <c r="G60" i="11"/>
  <c r="F60" i="11"/>
  <c r="E60" i="11"/>
  <c r="D60" i="11"/>
  <c r="C60" i="11"/>
  <c r="O59" i="11"/>
  <c r="N59" i="11"/>
  <c r="M59" i="11"/>
  <c r="L59" i="11"/>
  <c r="K59" i="11"/>
  <c r="J59" i="11"/>
  <c r="H59" i="11"/>
  <c r="G59" i="11"/>
  <c r="F59" i="11"/>
  <c r="E59" i="11"/>
  <c r="D59" i="11"/>
  <c r="C59" i="11"/>
  <c r="O58" i="11"/>
  <c r="N58" i="11"/>
  <c r="M58" i="11"/>
  <c r="L58" i="11"/>
  <c r="K58" i="11"/>
  <c r="J58" i="11"/>
  <c r="H58" i="11"/>
  <c r="G58" i="11"/>
  <c r="F58" i="11"/>
  <c r="E58" i="11"/>
  <c r="D58" i="11"/>
  <c r="C58" i="11"/>
  <c r="O57" i="11"/>
  <c r="N57" i="11"/>
  <c r="M57" i="11"/>
  <c r="L57" i="11"/>
  <c r="K57" i="11"/>
  <c r="J57" i="11"/>
  <c r="H57" i="11"/>
  <c r="G57" i="11"/>
  <c r="F57" i="11"/>
  <c r="E57" i="11"/>
  <c r="D57" i="11"/>
  <c r="C57" i="11"/>
  <c r="O56" i="11"/>
  <c r="N56" i="11"/>
  <c r="M56" i="11"/>
  <c r="L56" i="11"/>
  <c r="K56" i="11"/>
  <c r="J56" i="11"/>
  <c r="H56" i="11"/>
  <c r="G56" i="11"/>
  <c r="F56" i="11"/>
  <c r="E56" i="11"/>
  <c r="D56" i="11"/>
  <c r="C56" i="11"/>
  <c r="O55" i="11"/>
  <c r="N55" i="11"/>
  <c r="M55" i="11"/>
  <c r="L55" i="11"/>
  <c r="K55" i="11"/>
  <c r="J55" i="11"/>
  <c r="H55" i="11"/>
  <c r="G55" i="11"/>
  <c r="F55" i="11"/>
  <c r="E55" i="11"/>
  <c r="D55" i="11"/>
  <c r="C55" i="11"/>
  <c r="O54" i="11"/>
  <c r="N54" i="11"/>
  <c r="M54" i="11"/>
  <c r="L54" i="11"/>
  <c r="K54" i="11"/>
  <c r="J54" i="11"/>
  <c r="H54" i="11"/>
  <c r="G54" i="11"/>
  <c r="F54" i="11"/>
  <c r="E54" i="11"/>
  <c r="D54" i="11"/>
  <c r="C54" i="11"/>
  <c r="O53" i="11"/>
  <c r="N53" i="11"/>
  <c r="M53" i="11"/>
  <c r="L53" i="11"/>
  <c r="K53" i="11"/>
  <c r="J53" i="11"/>
  <c r="H53" i="11"/>
  <c r="G53" i="11"/>
  <c r="F53" i="11"/>
  <c r="E53" i="11"/>
  <c r="D53" i="11"/>
  <c r="C53" i="11"/>
  <c r="O52" i="11"/>
  <c r="N52" i="11"/>
  <c r="M52" i="11"/>
  <c r="L52" i="11"/>
  <c r="K52" i="11"/>
  <c r="J52" i="11"/>
  <c r="H52" i="11"/>
  <c r="G52" i="11"/>
  <c r="F52" i="11"/>
  <c r="E52" i="11"/>
  <c r="D52" i="11"/>
  <c r="C52" i="11"/>
  <c r="O51" i="11"/>
  <c r="N51" i="11"/>
  <c r="M51" i="11"/>
  <c r="L51" i="11"/>
  <c r="K51" i="11"/>
  <c r="J51" i="11"/>
  <c r="H51" i="11"/>
  <c r="G51" i="11"/>
  <c r="F51" i="11"/>
  <c r="E51" i="11"/>
  <c r="D51" i="11"/>
  <c r="C51" i="11"/>
  <c r="O50" i="11"/>
  <c r="N50" i="11"/>
  <c r="M50" i="11"/>
  <c r="L50" i="11"/>
  <c r="K50" i="11"/>
  <c r="J50" i="11"/>
  <c r="H50" i="11"/>
  <c r="G50" i="11"/>
  <c r="F50" i="11"/>
  <c r="E50" i="11"/>
  <c r="D50" i="11"/>
  <c r="C50" i="11"/>
  <c r="O49" i="11"/>
  <c r="N49" i="11"/>
  <c r="M49" i="11"/>
  <c r="L49" i="11"/>
  <c r="K49" i="11"/>
  <c r="J49" i="11"/>
  <c r="H49" i="11"/>
  <c r="G49" i="11"/>
  <c r="F49" i="11"/>
  <c r="E49" i="11"/>
  <c r="D49" i="11"/>
  <c r="C49" i="11"/>
  <c r="O48" i="11"/>
  <c r="N48" i="11"/>
  <c r="M48" i="11"/>
  <c r="L48" i="11"/>
  <c r="K48" i="11"/>
  <c r="J48" i="11"/>
  <c r="H48" i="11"/>
  <c r="G48" i="11"/>
  <c r="F48" i="11"/>
  <c r="E48" i="11"/>
  <c r="D48" i="11"/>
  <c r="C48" i="11"/>
  <c r="O47" i="11"/>
  <c r="N47" i="11"/>
  <c r="M47" i="11"/>
  <c r="L47" i="11"/>
  <c r="K47" i="11"/>
  <c r="J47" i="11"/>
  <c r="H47" i="11"/>
  <c r="G47" i="11"/>
  <c r="F47" i="11"/>
  <c r="E47" i="11"/>
  <c r="D47" i="11"/>
  <c r="C47" i="11"/>
  <c r="O46" i="11"/>
  <c r="N46" i="11"/>
  <c r="M46" i="11"/>
  <c r="L46" i="11"/>
  <c r="K46" i="11"/>
  <c r="J46" i="11"/>
  <c r="H46" i="11"/>
  <c r="G46" i="11"/>
  <c r="F46" i="11"/>
  <c r="E46" i="11"/>
  <c r="D46" i="11"/>
  <c r="C46" i="11"/>
  <c r="O45" i="11"/>
  <c r="N45" i="11"/>
  <c r="M45" i="11"/>
  <c r="L45" i="11"/>
  <c r="K45" i="11"/>
  <c r="J45" i="11"/>
  <c r="H45" i="11"/>
  <c r="G45" i="11"/>
  <c r="F45" i="11"/>
  <c r="E45" i="11"/>
  <c r="D45" i="11"/>
  <c r="C45" i="11"/>
  <c r="O44" i="11"/>
  <c r="N44" i="11"/>
  <c r="M44" i="11"/>
  <c r="L44" i="11"/>
  <c r="K44" i="11"/>
  <c r="J44" i="11"/>
  <c r="H44" i="11"/>
  <c r="G44" i="11"/>
  <c r="F44" i="11"/>
  <c r="E44" i="11"/>
  <c r="D44" i="11"/>
  <c r="C44" i="11"/>
  <c r="O43" i="11"/>
  <c r="N43" i="11"/>
  <c r="M43" i="11"/>
  <c r="L43" i="11"/>
  <c r="K43" i="11"/>
  <c r="J43" i="11"/>
  <c r="H43" i="11"/>
  <c r="G43" i="11"/>
  <c r="F43" i="11"/>
  <c r="E43" i="11"/>
  <c r="D43" i="11"/>
  <c r="C43" i="11"/>
  <c r="O42" i="11"/>
  <c r="N42" i="11"/>
  <c r="M42" i="11"/>
  <c r="L42" i="11"/>
  <c r="K42" i="11"/>
  <c r="J42" i="11"/>
  <c r="H42" i="11"/>
  <c r="G42" i="11"/>
  <c r="F42" i="11"/>
  <c r="E42" i="11"/>
  <c r="D42" i="11"/>
  <c r="C42" i="11"/>
  <c r="O41" i="11"/>
  <c r="N41" i="11"/>
  <c r="M41" i="11"/>
  <c r="L41" i="11"/>
  <c r="K41" i="11"/>
  <c r="J41" i="11"/>
  <c r="H41" i="11"/>
  <c r="G41" i="11"/>
  <c r="F41" i="11"/>
  <c r="E41" i="11"/>
  <c r="D41" i="11"/>
  <c r="C41" i="11"/>
  <c r="O40" i="11"/>
  <c r="N40" i="11"/>
  <c r="M40" i="11"/>
  <c r="L40" i="11"/>
  <c r="K40" i="11"/>
  <c r="J40" i="11"/>
  <c r="H40" i="11"/>
  <c r="G40" i="11"/>
  <c r="F40" i="11"/>
  <c r="E40" i="11"/>
  <c r="D40" i="11"/>
  <c r="C40" i="11"/>
  <c r="O39" i="11"/>
  <c r="N39" i="11"/>
  <c r="M39" i="11"/>
  <c r="L39" i="11"/>
  <c r="K39" i="11"/>
  <c r="J39" i="11"/>
  <c r="H39" i="11"/>
  <c r="G39" i="11"/>
  <c r="F39" i="11"/>
  <c r="E39" i="11"/>
  <c r="D39" i="11"/>
  <c r="C39" i="11"/>
  <c r="O38" i="11"/>
  <c r="N38" i="11"/>
  <c r="M38" i="11"/>
  <c r="L38" i="11"/>
  <c r="K38" i="11"/>
  <c r="J38" i="11"/>
  <c r="H38" i="11"/>
  <c r="G38" i="11"/>
  <c r="F38" i="11"/>
  <c r="E38" i="11"/>
  <c r="D38" i="11"/>
  <c r="C38" i="11"/>
  <c r="O37" i="11"/>
  <c r="N37" i="11"/>
  <c r="M37" i="11"/>
  <c r="L37" i="11"/>
  <c r="K37" i="11"/>
  <c r="J37" i="11"/>
  <c r="H37" i="11"/>
  <c r="G37" i="11"/>
  <c r="F37" i="11"/>
  <c r="E37" i="11"/>
  <c r="D37" i="11"/>
  <c r="C37" i="11"/>
  <c r="O36" i="11"/>
  <c r="N36" i="11"/>
  <c r="M36" i="11"/>
  <c r="L36" i="11"/>
  <c r="K36" i="11"/>
  <c r="J36" i="11"/>
  <c r="H36" i="11"/>
  <c r="G36" i="11"/>
  <c r="F36" i="11"/>
  <c r="E36" i="11"/>
  <c r="D36" i="11"/>
  <c r="C36" i="11"/>
  <c r="O35" i="11"/>
  <c r="N35" i="11"/>
  <c r="M35" i="11"/>
  <c r="L35" i="11"/>
  <c r="K35" i="11"/>
  <c r="J35" i="11"/>
  <c r="H35" i="11"/>
  <c r="G35" i="11"/>
  <c r="F35" i="11"/>
  <c r="E35" i="11"/>
  <c r="D35" i="11"/>
  <c r="C35" i="11"/>
  <c r="O34" i="11"/>
  <c r="N34" i="11"/>
  <c r="M34" i="11"/>
  <c r="L34" i="11"/>
  <c r="K34" i="11"/>
  <c r="J34" i="11"/>
  <c r="H34" i="11"/>
  <c r="G34" i="11"/>
  <c r="F34" i="11"/>
  <c r="E34" i="11"/>
  <c r="D34" i="11"/>
  <c r="C34" i="11"/>
  <c r="O33" i="11"/>
  <c r="N33" i="11"/>
  <c r="M33" i="11"/>
  <c r="L33" i="11"/>
  <c r="K33" i="11"/>
  <c r="J33" i="11"/>
  <c r="H33" i="11"/>
  <c r="G33" i="11"/>
  <c r="F33" i="11"/>
  <c r="E33" i="11"/>
  <c r="D33" i="11"/>
  <c r="C33" i="11"/>
  <c r="O32" i="11"/>
  <c r="N32" i="11"/>
  <c r="M32" i="11"/>
  <c r="L32" i="11"/>
  <c r="K32" i="11"/>
  <c r="J32" i="11"/>
  <c r="H32" i="11"/>
  <c r="G32" i="11"/>
  <c r="F32" i="11"/>
  <c r="E32" i="11"/>
  <c r="D32" i="11"/>
  <c r="C32" i="11"/>
  <c r="O31" i="11"/>
  <c r="N31" i="11"/>
  <c r="M31" i="11"/>
  <c r="L31" i="11"/>
  <c r="K31" i="11"/>
  <c r="J31" i="11"/>
  <c r="H31" i="11"/>
  <c r="G31" i="11"/>
  <c r="F31" i="11"/>
  <c r="E31" i="11"/>
  <c r="D31" i="11"/>
  <c r="C31" i="11"/>
  <c r="O30" i="11"/>
  <c r="N30" i="11"/>
  <c r="M30" i="11"/>
  <c r="L30" i="11"/>
  <c r="K30" i="11"/>
  <c r="J30" i="11"/>
  <c r="H30" i="11"/>
  <c r="G30" i="11"/>
  <c r="F30" i="11"/>
  <c r="E30" i="11"/>
  <c r="D30" i="11"/>
  <c r="C30" i="11"/>
  <c r="O29" i="11"/>
  <c r="N29" i="11"/>
  <c r="M29" i="11"/>
  <c r="L29" i="11"/>
  <c r="K29" i="11"/>
  <c r="J29" i="11"/>
  <c r="H29" i="11"/>
  <c r="G29" i="11"/>
  <c r="F29" i="11"/>
  <c r="E29" i="11"/>
  <c r="D29" i="11"/>
  <c r="C29" i="11"/>
  <c r="O28" i="11"/>
  <c r="N28" i="11"/>
  <c r="M28" i="11"/>
  <c r="L28" i="11"/>
  <c r="K28" i="11"/>
  <c r="J28" i="11"/>
  <c r="H28" i="11"/>
  <c r="G28" i="11"/>
  <c r="F28" i="11"/>
  <c r="E28" i="11"/>
  <c r="D28" i="11"/>
  <c r="C28" i="11"/>
  <c r="O27" i="11"/>
  <c r="N27" i="11"/>
  <c r="M27" i="11"/>
  <c r="L27" i="11"/>
  <c r="K27" i="11"/>
  <c r="J27" i="11"/>
  <c r="H27" i="11"/>
  <c r="G27" i="11"/>
  <c r="F27" i="11"/>
  <c r="E27" i="11"/>
  <c r="D27" i="11"/>
  <c r="C27" i="11"/>
  <c r="O26" i="11"/>
  <c r="N26" i="11"/>
  <c r="M26" i="11"/>
  <c r="L26" i="11"/>
  <c r="K26" i="11"/>
  <c r="J26" i="11"/>
  <c r="H26" i="11"/>
  <c r="G26" i="11"/>
  <c r="F26" i="11"/>
  <c r="E26" i="11"/>
  <c r="D26" i="11"/>
  <c r="C26" i="11"/>
  <c r="O25" i="11"/>
  <c r="N25" i="11"/>
  <c r="M25" i="11"/>
  <c r="L25" i="11"/>
  <c r="K25" i="11"/>
  <c r="J25" i="11"/>
  <c r="H25" i="11"/>
  <c r="G25" i="11"/>
  <c r="F25" i="11"/>
  <c r="E25" i="11"/>
  <c r="D25" i="11"/>
  <c r="C25" i="11"/>
  <c r="O24" i="11"/>
  <c r="N24" i="11"/>
  <c r="M24" i="11"/>
  <c r="L24" i="11"/>
  <c r="K24" i="11"/>
  <c r="J24" i="11"/>
  <c r="H24" i="11"/>
  <c r="G24" i="11"/>
  <c r="F24" i="11"/>
  <c r="E24" i="11"/>
  <c r="D24" i="11"/>
  <c r="C24" i="11"/>
  <c r="O23" i="11"/>
  <c r="N23" i="11"/>
  <c r="M23" i="11"/>
  <c r="L23" i="11"/>
  <c r="K23" i="11"/>
  <c r="J23" i="11"/>
  <c r="H23" i="11"/>
  <c r="G23" i="11"/>
  <c r="F23" i="11"/>
  <c r="E23" i="11"/>
  <c r="D23" i="11"/>
  <c r="C23" i="11"/>
  <c r="O22" i="11"/>
  <c r="N22" i="11"/>
  <c r="M22" i="11"/>
  <c r="L22" i="11"/>
  <c r="K22" i="11"/>
  <c r="J22" i="11"/>
  <c r="H22" i="11"/>
  <c r="G22" i="11"/>
  <c r="F22" i="11"/>
  <c r="E22" i="11"/>
  <c r="D22" i="11"/>
  <c r="C22" i="11"/>
  <c r="O21" i="11"/>
  <c r="N21" i="11"/>
  <c r="M21" i="11"/>
  <c r="L21" i="11"/>
  <c r="K21" i="11"/>
  <c r="J21" i="11"/>
  <c r="H21" i="11"/>
  <c r="G21" i="11"/>
  <c r="F21" i="11"/>
  <c r="E21" i="11"/>
  <c r="D21" i="11"/>
  <c r="C21" i="11"/>
  <c r="O20" i="11"/>
  <c r="N20" i="11"/>
  <c r="M20" i="11"/>
  <c r="L20" i="11"/>
  <c r="K20" i="11"/>
  <c r="H20" i="11"/>
  <c r="G20" i="11"/>
  <c r="F20" i="11"/>
  <c r="E20" i="11"/>
  <c r="D20" i="11"/>
  <c r="J20" i="11"/>
  <c r="C20" i="11"/>
  <c r="C7" i="11"/>
  <c r="D7" i="11"/>
  <c r="E7" i="11"/>
  <c r="F7" i="11"/>
  <c r="G7" i="11"/>
  <c r="C8" i="11"/>
  <c r="D8" i="11"/>
  <c r="E8" i="11"/>
  <c r="F8" i="11"/>
  <c r="G8" i="11"/>
  <c r="C9" i="11"/>
  <c r="D9" i="11"/>
  <c r="E9" i="11"/>
  <c r="F9" i="11"/>
  <c r="G9" i="11"/>
  <c r="C10" i="11"/>
  <c r="D10" i="11"/>
  <c r="E10" i="11"/>
  <c r="F10" i="11"/>
  <c r="G10" i="11"/>
  <c r="C11" i="11"/>
  <c r="D11" i="11"/>
  <c r="E11" i="11"/>
  <c r="F11" i="11"/>
  <c r="G11" i="11"/>
  <c r="C12" i="11"/>
  <c r="D12" i="11"/>
  <c r="E12" i="11"/>
  <c r="F12" i="11"/>
  <c r="G12" i="11"/>
  <c r="C13" i="11"/>
  <c r="D13" i="11"/>
  <c r="E13" i="11"/>
  <c r="F13" i="11"/>
  <c r="G13" i="11"/>
  <c r="C14" i="11"/>
  <c r="D14" i="11"/>
  <c r="E14" i="11"/>
  <c r="F14" i="11"/>
  <c r="G14" i="11"/>
  <c r="G6" i="11"/>
  <c r="F6" i="11"/>
  <c r="E6" i="11"/>
  <c r="D6" i="11"/>
  <c r="C6" i="11"/>
  <c r="Q499" i="8"/>
  <c r="Q516" i="8"/>
  <c r="E516" i="8"/>
  <c r="Q512" i="8"/>
  <c r="E512" i="8"/>
  <c r="Q509" i="8"/>
  <c r="E509" i="8"/>
  <c r="Q504" i="8"/>
  <c r="E504" i="8"/>
  <c r="E499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N479" i="8"/>
  <c r="M479" i="8" s="1"/>
  <c r="L479" i="8" s="1"/>
  <c r="K479" i="8" s="1"/>
  <c r="J479" i="8" s="1"/>
  <c r="I479" i="8" s="1"/>
  <c r="H479" i="8" s="1"/>
  <c r="G479" i="8" s="1"/>
  <c r="F479" i="8" s="1"/>
  <c r="E479" i="8" s="1"/>
  <c r="N273" i="8"/>
  <c r="M273" i="8" s="1"/>
  <c r="L273" i="8" s="1"/>
  <c r="K273" i="8" s="1"/>
  <c r="J273" i="8" s="1"/>
  <c r="I273" i="8" s="1"/>
  <c r="H273" i="8" s="1"/>
  <c r="G273" i="8" s="1"/>
  <c r="F273" i="8" s="1"/>
  <c r="E273" i="8" s="1"/>
  <c r="N527" i="7"/>
  <c r="M527" i="7"/>
  <c r="L527" i="7"/>
  <c r="K527" i="7"/>
  <c r="J527" i="7"/>
  <c r="I527" i="7"/>
  <c r="H527" i="7"/>
  <c r="G527" i="7"/>
  <c r="F527" i="7"/>
  <c r="E527" i="7"/>
  <c r="D527" i="7"/>
  <c r="C527" i="7"/>
  <c r="N529" i="7"/>
  <c r="M529" i="7"/>
  <c r="L529" i="7"/>
  <c r="K529" i="7"/>
  <c r="J529" i="7"/>
  <c r="I529" i="7"/>
  <c r="H529" i="7"/>
  <c r="G529" i="7"/>
  <c r="F529" i="7"/>
  <c r="E529" i="7"/>
  <c r="D529" i="7"/>
  <c r="C529" i="7"/>
  <c r="N526" i="7"/>
  <c r="M526" i="7"/>
  <c r="L526" i="7"/>
  <c r="K526" i="7"/>
  <c r="J526" i="7"/>
  <c r="I526" i="7"/>
  <c r="H526" i="7"/>
  <c r="G526" i="7"/>
  <c r="F526" i="7"/>
  <c r="E526" i="7"/>
  <c r="D526" i="7"/>
  <c r="C526" i="7"/>
  <c r="N525" i="7"/>
  <c r="N524" i="7" s="1"/>
  <c r="M525" i="7"/>
  <c r="M524" i="7" s="1"/>
  <c r="L525" i="7"/>
  <c r="L524" i="7" s="1"/>
  <c r="K525" i="7"/>
  <c r="K524" i="7" s="1"/>
  <c r="J525" i="7"/>
  <c r="J524" i="7" s="1"/>
  <c r="I525" i="7"/>
  <c r="I524" i="7" s="1"/>
  <c r="H525" i="7"/>
  <c r="H524" i="7" s="1"/>
  <c r="G525" i="7"/>
  <c r="G524" i="7" s="1"/>
  <c r="F525" i="7"/>
  <c r="F524" i="7" s="1"/>
  <c r="E525" i="7"/>
  <c r="E524" i="7" s="1"/>
  <c r="D525" i="7"/>
  <c r="D524" i="7" s="1"/>
  <c r="C525" i="7"/>
  <c r="N523" i="7"/>
  <c r="M523" i="7"/>
  <c r="L523" i="7"/>
  <c r="K523" i="7"/>
  <c r="J523" i="7"/>
  <c r="I523" i="7"/>
  <c r="H523" i="7"/>
  <c r="G523" i="7"/>
  <c r="F523" i="7"/>
  <c r="E523" i="7"/>
  <c r="D523" i="7"/>
  <c r="C523" i="7"/>
  <c r="N522" i="7"/>
  <c r="M522" i="7"/>
  <c r="L522" i="7"/>
  <c r="K522" i="7"/>
  <c r="J522" i="7"/>
  <c r="I522" i="7"/>
  <c r="H522" i="7"/>
  <c r="G522" i="7"/>
  <c r="F522" i="7"/>
  <c r="E522" i="7"/>
  <c r="D522" i="7"/>
  <c r="C522" i="7"/>
  <c r="N521" i="7"/>
  <c r="N520" i="7" s="1"/>
  <c r="M521" i="7"/>
  <c r="M520" i="7" s="1"/>
  <c r="L521" i="7"/>
  <c r="L520" i="7" s="1"/>
  <c r="K521" i="7"/>
  <c r="K520" i="7" s="1"/>
  <c r="J521" i="7"/>
  <c r="J520" i="7" s="1"/>
  <c r="I521" i="7"/>
  <c r="I520" i="7" s="1"/>
  <c r="H521" i="7"/>
  <c r="H520" i="7" s="1"/>
  <c r="G521" i="7"/>
  <c r="G520" i="7" s="1"/>
  <c r="F521" i="7"/>
  <c r="F520" i="7" s="1"/>
  <c r="E521" i="7"/>
  <c r="E520" i="7" s="1"/>
  <c r="D521" i="7"/>
  <c r="D520" i="7" s="1"/>
  <c r="C521" i="7"/>
  <c r="N519" i="7"/>
  <c r="M519" i="7"/>
  <c r="L519" i="7"/>
  <c r="K519" i="7"/>
  <c r="J519" i="7"/>
  <c r="I519" i="7"/>
  <c r="H519" i="7"/>
  <c r="G519" i="7"/>
  <c r="F519" i="7"/>
  <c r="E519" i="7"/>
  <c r="D519" i="7"/>
  <c r="C519" i="7"/>
  <c r="N518" i="7"/>
  <c r="M518" i="7"/>
  <c r="L518" i="7"/>
  <c r="K518" i="7"/>
  <c r="J518" i="7"/>
  <c r="I518" i="7"/>
  <c r="H518" i="7"/>
  <c r="G518" i="7"/>
  <c r="F518" i="7"/>
  <c r="E518" i="7"/>
  <c r="D518" i="7"/>
  <c r="C518" i="7"/>
  <c r="N517" i="7"/>
  <c r="N516" i="7" s="1"/>
  <c r="M517" i="7"/>
  <c r="M516" i="7" s="1"/>
  <c r="L517" i="7"/>
  <c r="L516" i="7" s="1"/>
  <c r="K517" i="7"/>
  <c r="K516" i="7" s="1"/>
  <c r="J517" i="7"/>
  <c r="J516" i="7" s="1"/>
  <c r="I517" i="7"/>
  <c r="I516" i="7" s="1"/>
  <c r="H517" i="7"/>
  <c r="H516" i="7" s="1"/>
  <c r="G517" i="7"/>
  <c r="G516" i="7" s="1"/>
  <c r="F517" i="7"/>
  <c r="F516" i="7" s="1"/>
  <c r="E517" i="7"/>
  <c r="E516" i="7" s="1"/>
  <c r="D517" i="7"/>
  <c r="D516" i="7" s="1"/>
  <c r="C517" i="7"/>
  <c r="N515" i="7"/>
  <c r="M515" i="7"/>
  <c r="L515" i="7"/>
  <c r="K515" i="7"/>
  <c r="J515" i="7"/>
  <c r="I515" i="7"/>
  <c r="H515" i="7"/>
  <c r="G515" i="7"/>
  <c r="F515" i="7"/>
  <c r="E515" i="7"/>
  <c r="D515" i="7"/>
  <c r="C515" i="7"/>
  <c r="N514" i="7"/>
  <c r="M514" i="7"/>
  <c r="L514" i="7"/>
  <c r="K514" i="7"/>
  <c r="J514" i="7"/>
  <c r="I514" i="7"/>
  <c r="H514" i="7"/>
  <c r="G514" i="7"/>
  <c r="F514" i="7"/>
  <c r="E514" i="7"/>
  <c r="D514" i="7"/>
  <c r="C514" i="7"/>
  <c r="N513" i="7"/>
  <c r="N512" i="7" s="1"/>
  <c r="M513" i="7"/>
  <c r="M512" i="7" s="1"/>
  <c r="L513" i="7"/>
  <c r="L512" i="7" s="1"/>
  <c r="K513" i="7"/>
  <c r="K512" i="7" s="1"/>
  <c r="J513" i="7"/>
  <c r="J512" i="7" s="1"/>
  <c r="I513" i="7"/>
  <c r="I512" i="7" s="1"/>
  <c r="H513" i="7"/>
  <c r="H512" i="7" s="1"/>
  <c r="G513" i="7"/>
  <c r="G512" i="7" s="1"/>
  <c r="F513" i="7"/>
  <c r="F512" i="7" s="1"/>
  <c r="E513" i="7"/>
  <c r="E512" i="7" s="1"/>
  <c r="D513" i="7"/>
  <c r="D512" i="7" s="1"/>
  <c r="C513" i="7"/>
  <c r="N511" i="7"/>
  <c r="M511" i="7"/>
  <c r="L511" i="7"/>
  <c r="K511" i="7"/>
  <c r="J511" i="7"/>
  <c r="I511" i="7"/>
  <c r="H511" i="7"/>
  <c r="G511" i="7"/>
  <c r="F511" i="7"/>
  <c r="E511" i="7"/>
  <c r="D511" i="7"/>
  <c r="C511" i="7"/>
  <c r="N510" i="7"/>
  <c r="N509" i="7" s="1"/>
  <c r="M510" i="7"/>
  <c r="M509" i="7" s="1"/>
  <c r="L510" i="7"/>
  <c r="L509" i="7" s="1"/>
  <c r="K510" i="7"/>
  <c r="K509" i="7" s="1"/>
  <c r="J510" i="7"/>
  <c r="J509" i="7" s="1"/>
  <c r="I510" i="7"/>
  <c r="I509" i="7" s="1"/>
  <c r="H510" i="7"/>
  <c r="H509" i="7" s="1"/>
  <c r="G510" i="7"/>
  <c r="G509" i="7" s="1"/>
  <c r="F510" i="7"/>
  <c r="F509" i="7" s="1"/>
  <c r="E510" i="7"/>
  <c r="E509" i="7" s="1"/>
  <c r="D510" i="7"/>
  <c r="D509" i="7" s="1"/>
  <c r="C510" i="7"/>
  <c r="N508" i="7"/>
  <c r="M508" i="7"/>
  <c r="L508" i="7"/>
  <c r="K508" i="7"/>
  <c r="J508" i="7"/>
  <c r="I508" i="7"/>
  <c r="H508" i="7"/>
  <c r="G508" i="7"/>
  <c r="F508" i="7"/>
  <c r="E508" i="7"/>
  <c r="D508" i="7"/>
  <c r="C508" i="7"/>
  <c r="N507" i="7"/>
  <c r="M507" i="7"/>
  <c r="L507" i="7"/>
  <c r="K507" i="7"/>
  <c r="J507" i="7"/>
  <c r="I507" i="7"/>
  <c r="H507" i="7"/>
  <c r="G507" i="7"/>
  <c r="F507" i="7"/>
  <c r="E507" i="7"/>
  <c r="D507" i="7"/>
  <c r="C507" i="7"/>
  <c r="N506" i="7"/>
  <c r="M506" i="7"/>
  <c r="L506" i="7"/>
  <c r="K506" i="7"/>
  <c r="J506" i="7"/>
  <c r="I506" i="7"/>
  <c r="H506" i="7"/>
  <c r="G506" i="7"/>
  <c r="F506" i="7"/>
  <c r="E506" i="7"/>
  <c r="D506" i="7"/>
  <c r="C506" i="7"/>
  <c r="N505" i="7"/>
  <c r="N504" i="7" s="1"/>
  <c r="M505" i="7"/>
  <c r="M504" i="7" s="1"/>
  <c r="L505" i="7"/>
  <c r="L504" i="7" s="1"/>
  <c r="K505" i="7"/>
  <c r="K504" i="7" s="1"/>
  <c r="J505" i="7"/>
  <c r="J504" i="7" s="1"/>
  <c r="I505" i="7"/>
  <c r="I504" i="7" s="1"/>
  <c r="H505" i="7"/>
  <c r="H504" i="7" s="1"/>
  <c r="G505" i="7"/>
  <c r="G504" i="7" s="1"/>
  <c r="F505" i="7"/>
  <c r="F504" i="7" s="1"/>
  <c r="E505" i="7"/>
  <c r="E504" i="7" s="1"/>
  <c r="D505" i="7"/>
  <c r="D504" i="7" s="1"/>
  <c r="C505" i="7"/>
  <c r="N503" i="7"/>
  <c r="M503" i="7"/>
  <c r="L503" i="7"/>
  <c r="K503" i="7"/>
  <c r="J503" i="7"/>
  <c r="I503" i="7"/>
  <c r="H503" i="7"/>
  <c r="G503" i="7"/>
  <c r="F503" i="7"/>
  <c r="E503" i="7"/>
  <c r="D503" i="7"/>
  <c r="C503" i="7"/>
  <c r="N502" i="7"/>
  <c r="M502" i="7"/>
  <c r="L502" i="7"/>
  <c r="K502" i="7"/>
  <c r="J502" i="7"/>
  <c r="I502" i="7"/>
  <c r="H502" i="7"/>
  <c r="G502" i="7"/>
  <c r="F502" i="7"/>
  <c r="E502" i="7"/>
  <c r="D502" i="7"/>
  <c r="C502" i="7"/>
  <c r="N501" i="7"/>
  <c r="M501" i="7"/>
  <c r="L501" i="7"/>
  <c r="K501" i="7"/>
  <c r="J501" i="7"/>
  <c r="I501" i="7"/>
  <c r="H501" i="7"/>
  <c r="G501" i="7"/>
  <c r="F501" i="7"/>
  <c r="E501" i="7"/>
  <c r="D501" i="7"/>
  <c r="C501" i="7"/>
  <c r="N500" i="7"/>
  <c r="N499" i="7" s="1"/>
  <c r="M500" i="7"/>
  <c r="M499" i="7" s="1"/>
  <c r="L500" i="7"/>
  <c r="L499" i="7" s="1"/>
  <c r="K500" i="7"/>
  <c r="K499" i="7" s="1"/>
  <c r="J500" i="7"/>
  <c r="J499" i="7" s="1"/>
  <c r="I500" i="7"/>
  <c r="I499" i="7" s="1"/>
  <c r="H500" i="7"/>
  <c r="H499" i="7" s="1"/>
  <c r="G500" i="7"/>
  <c r="G499" i="7" s="1"/>
  <c r="F500" i="7"/>
  <c r="F499" i="7" s="1"/>
  <c r="E500" i="7"/>
  <c r="E499" i="7" s="1"/>
  <c r="D500" i="7"/>
  <c r="D499" i="7" s="1"/>
  <c r="C500" i="7"/>
  <c r="N498" i="7"/>
  <c r="M498" i="7"/>
  <c r="L498" i="7"/>
  <c r="K498" i="7"/>
  <c r="J498" i="7"/>
  <c r="I498" i="7"/>
  <c r="H498" i="7"/>
  <c r="G498" i="7"/>
  <c r="F498" i="7"/>
  <c r="E498" i="7"/>
  <c r="D498" i="7"/>
  <c r="C498" i="7"/>
  <c r="N497" i="7"/>
  <c r="M497" i="7"/>
  <c r="L497" i="7"/>
  <c r="K497" i="7"/>
  <c r="J497" i="7"/>
  <c r="I497" i="7"/>
  <c r="H497" i="7"/>
  <c r="G497" i="7"/>
  <c r="F497" i="7"/>
  <c r="E497" i="7"/>
  <c r="D497" i="7"/>
  <c r="C497" i="7"/>
  <c r="N496" i="7"/>
  <c r="M496" i="7"/>
  <c r="L496" i="7"/>
  <c r="K496" i="7"/>
  <c r="J496" i="7"/>
  <c r="I496" i="7"/>
  <c r="H496" i="7"/>
  <c r="G496" i="7"/>
  <c r="F496" i="7"/>
  <c r="E496" i="7"/>
  <c r="D496" i="7"/>
  <c r="C496" i="7"/>
  <c r="N495" i="7"/>
  <c r="M495" i="7"/>
  <c r="L495" i="7"/>
  <c r="K495" i="7"/>
  <c r="J495" i="7"/>
  <c r="I495" i="7"/>
  <c r="H495" i="7"/>
  <c r="G495" i="7"/>
  <c r="F495" i="7"/>
  <c r="E495" i="7"/>
  <c r="D495" i="7"/>
  <c r="C495" i="7"/>
  <c r="N494" i="7"/>
  <c r="M494" i="7"/>
  <c r="L494" i="7"/>
  <c r="K494" i="7"/>
  <c r="J494" i="7"/>
  <c r="I494" i="7"/>
  <c r="H494" i="7"/>
  <c r="G494" i="7"/>
  <c r="F494" i="7"/>
  <c r="E494" i="7"/>
  <c r="D494" i="7"/>
  <c r="C494" i="7"/>
  <c r="N493" i="7"/>
  <c r="M493" i="7"/>
  <c r="L493" i="7"/>
  <c r="K493" i="7"/>
  <c r="J493" i="7"/>
  <c r="I493" i="7"/>
  <c r="H493" i="7"/>
  <c r="G493" i="7"/>
  <c r="F493" i="7"/>
  <c r="E493" i="7"/>
  <c r="D493" i="7"/>
  <c r="C493" i="7"/>
  <c r="N492" i="7"/>
  <c r="N491" i="7" s="1"/>
  <c r="M492" i="7"/>
  <c r="M491" i="7" s="1"/>
  <c r="L492" i="7"/>
  <c r="L491" i="7" s="1"/>
  <c r="K492" i="7"/>
  <c r="K491" i="7" s="1"/>
  <c r="J492" i="7"/>
  <c r="J491" i="7" s="1"/>
  <c r="I492" i="7"/>
  <c r="I491" i="7" s="1"/>
  <c r="H492" i="7"/>
  <c r="H491" i="7" s="1"/>
  <c r="G492" i="7"/>
  <c r="G491" i="7" s="1"/>
  <c r="F492" i="7"/>
  <c r="F491" i="7" s="1"/>
  <c r="E492" i="7"/>
  <c r="E491" i="7" s="1"/>
  <c r="D492" i="7"/>
  <c r="D491" i="7" s="1"/>
  <c r="C492" i="7"/>
  <c r="N490" i="7"/>
  <c r="M490" i="7"/>
  <c r="L490" i="7"/>
  <c r="K490" i="7"/>
  <c r="J490" i="7"/>
  <c r="I490" i="7"/>
  <c r="H490" i="7"/>
  <c r="G490" i="7"/>
  <c r="F490" i="7"/>
  <c r="E490" i="7"/>
  <c r="D490" i="7"/>
  <c r="C490" i="7"/>
  <c r="N489" i="7"/>
  <c r="N488" i="7" s="1"/>
  <c r="M489" i="7"/>
  <c r="M488" i="7" s="1"/>
  <c r="L489" i="7"/>
  <c r="L488" i="7" s="1"/>
  <c r="K489" i="7"/>
  <c r="K488" i="7" s="1"/>
  <c r="J489" i="7"/>
  <c r="J488" i="7" s="1"/>
  <c r="I489" i="7"/>
  <c r="I488" i="7" s="1"/>
  <c r="H489" i="7"/>
  <c r="H488" i="7" s="1"/>
  <c r="G489" i="7"/>
  <c r="G488" i="7" s="1"/>
  <c r="F489" i="7"/>
  <c r="F488" i="7" s="1"/>
  <c r="E489" i="7"/>
  <c r="E488" i="7" s="1"/>
  <c r="D489" i="7"/>
  <c r="D488" i="7" s="1"/>
  <c r="C489" i="7"/>
  <c r="C488" i="7" s="1"/>
  <c r="N487" i="7"/>
  <c r="M487" i="7"/>
  <c r="L487" i="7"/>
  <c r="K487" i="7"/>
  <c r="J487" i="7"/>
  <c r="I487" i="7"/>
  <c r="H487" i="7"/>
  <c r="G487" i="7"/>
  <c r="F487" i="7"/>
  <c r="E487" i="7"/>
  <c r="D487" i="7"/>
  <c r="C487" i="7"/>
  <c r="N486" i="7"/>
  <c r="N485" i="7" s="1"/>
  <c r="M486" i="7"/>
  <c r="M485" i="7" s="1"/>
  <c r="L486" i="7"/>
  <c r="L485" i="7" s="1"/>
  <c r="K486" i="7"/>
  <c r="K485" i="7" s="1"/>
  <c r="J486" i="7"/>
  <c r="J485" i="7" s="1"/>
  <c r="I486" i="7"/>
  <c r="I485" i="7" s="1"/>
  <c r="H486" i="7"/>
  <c r="H485" i="7" s="1"/>
  <c r="G486" i="7"/>
  <c r="G485" i="7" s="1"/>
  <c r="F486" i="7"/>
  <c r="F485" i="7" s="1"/>
  <c r="E486" i="7"/>
  <c r="E485" i="7" s="1"/>
  <c r="D486" i="7"/>
  <c r="D485" i="7" s="1"/>
  <c r="C486" i="7"/>
  <c r="N484" i="7"/>
  <c r="M484" i="7"/>
  <c r="L484" i="7"/>
  <c r="K484" i="7"/>
  <c r="J484" i="7"/>
  <c r="I484" i="7"/>
  <c r="H484" i="7"/>
  <c r="G484" i="7"/>
  <c r="F484" i="7"/>
  <c r="E484" i="7"/>
  <c r="D484" i="7"/>
  <c r="C484" i="7"/>
  <c r="N483" i="7"/>
  <c r="M483" i="7"/>
  <c r="L483" i="7"/>
  <c r="K483" i="7"/>
  <c r="J483" i="7"/>
  <c r="I483" i="7"/>
  <c r="H483" i="7"/>
  <c r="G483" i="7"/>
  <c r="F483" i="7"/>
  <c r="E483" i="7"/>
  <c r="D483" i="7"/>
  <c r="C483" i="7"/>
  <c r="N482" i="7"/>
  <c r="M482" i="7"/>
  <c r="L482" i="7"/>
  <c r="K482" i="7"/>
  <c r="J482" i="7"/>
  <c r="I482" i="7"/>
  <c r="H482" i="7"/>
  <c r="G482" i="7"/>
  <c r="F482" i="7"/>
  <c r="E482" i="7"/>
  <c r="D482" i="7"/>
  <c r="C482" i="7"/>
  <c r="N481" i="7"/>
  <c r="N480" i="7" s="1"/>
  <c r="M481" i="7"/>
  <c r="M480" i="7" s="1"/>
  <c r="L481" i="7"/>
  <c r="L480" i="7" s="1"/>
  <c r="K481" i="7"/>
  <c r="K480" i="7" s="1"/>
  <c r="J481" i="7"/>
  <c r="J480" i="7" s="1"/>
  <c r="I481" i="7"/>
  <c r="I480" i="7" s="1"/>
  <c r="H481" i="7"/>
  <c r="H480" i="7" s="1"/>
  <c r="G481" i="7"/>
  <c r="G480" i="7" s="1"/>
  <c r="F481" i="7"/>
  <c r="F480" i="7" s="1"/>
  <c r="E481" i="7"/>
  <c r="E480" i="7" s="1"/>
  <c r="D481" i="7"/>
  <c r="D480" i="7" s="1"/>
  <c r="C481" i="7"/>
  <c r="C480" i="7" s="1"/>
  <c r="N473" i="7"/>
  <c r="M473" i="7"/>
  <c r="L473" i="7"/>
  <c r="K473" i="7"/>
  <c r="J473" i="7"/>
  <c r="I473" i="7"/>
  <c r="H473" i="7"/>
  <c r="G473" i="7"/>
  <c r="F473" i="7"/>
  <c r="E473" i="7"/>
  <c r="D473" i="7"/>
  <c r="C473" i="7"/>
  <c r="N472" i="7"/>
  <c r="M472" i="7"/>
  <c r="L472" i="7"/>
  <c r="K472" i="7"/>
  <c r="J472" i="7"/>
  <c r="I472" i="7"/>
  <c r="H472" i="7"/>
  <c r="G472" i="7"/>
  <c r="F472" i="7"/>
  <c r="E472" i="7"/>
  <c r="D472" i="7"/>
  <c r="C472" i="7"/>
  <c r="N471" i="7"/>
  <c r="M471" i="7"/>
  <c r="L471" i="7"/>
  <c r="K471" i="7"/>
  <c r="J471" i="7"/>
  <c r="I471" i="7"/>
  <c r="H471" i="7"/>
  <c r="G471" i="7"/>
  <c r="F471" i="7"/>
  <c r="E471" i="7"/>
  <c r="D471" i="7"/>
  <c r="C471" i="7"/>
  <c r="N470" i="7"/>
  <c r="M470" i="7"/>
  <c r="L470" i="7"/>
  <c r="K470" i="7"/>
  <c r="J470" i="7"/>
  <c r="I470" i="7"/>
  <c r="H470" i="7"/>
  <c r="G470" i="7"/>
  <c r="F470" i="7"/>
  <c r="E470" i="7"/>
  <c r="D470" i="7"/>
  <c r="C470" i="7"/>
  <c r="N469" i="7"/>
  <c r="M469" i="7"/>
  <c r="L469" i="7"/>
  <c r="K469" i="7"/>
  <c r="J469" i="7"/>
  <c r="I469" i="7"/>
  <c r="H469" i="7"/>
  <c r="G469" i="7"/>
  <c r="F469" i="7"/>
  <c r="E469" i="7"/>
  <c r="D469" i="7"/>
  <c r="C469" i="7"/>
  <c r="N468" i="7"/>
  <c r="M468" i="7"/>
  <c r="L468" i="7"/>
  <c r="K468" i="7"/>
  <c r="J468" i="7"/>
  <c r="I468" i="7"/>
  <c r="H468" i="7"/>
  <c r="G468" i="7"/>
  <c r="F468" i="7"/>
  <c r="E468" i="7"/>
  <c r="D468" i="7"/>
  <c r="C468" i="7"/>
  <c r="N467" i="7"/>
  <c r="M467" i="7"/>
  <c r="L467" i="7"/>
  <c r="K467" i="7"/>
  <c r="J467" i="7"/>
  <c r="I467" i="7"/>
  <c r="H467" i="7"/>
  <c r="G467" i="7"/>
  <c r="F467" i="7"/>
  <c r="E467" i="7"/>
  <c r="D467" i="7"/>
  <c r="C467" i="7"/>
  <c r="N466" i="7"/>
  <c r="M466" i="7"/>
  <c r="L466" i="7"/>
  <c r="K466" i="7"/>
  <c r="J466" i="7"/>
  <c r="I466" i="7"/>
  <c r="H466" i="7"/>
  <c r="G466" i="7"/>
  <c r="F466" i="7"/>
  <c r="E466" i="7"/>
  <c r="D466" i="7"/>
  <c r="C466" i="7"/>
  <c r="N465" i="7"/>
  <c r="M465" i="7"/>
  <c r="L465" i="7"/>
  <c r="K465" i="7"/>
  <c r="J465" i="7"/>
  <c r="I465" i="7"/>
  <c r="H465" i="7"/>
  <c r="G465" i="7"/>
  <c r="F465" i="7"/>
  <c r="E465" i="7"/>
  <c r="D465" i="7"/>
  <c r="C465" i="7"/>
  <c r="N464" i="7"/>
  <c r="M464" i="7"/>
  <c r="L464" i="7"/>
  <c r="K464" i="7"/>
  <c r="J464" i="7"/>
  <c r="I464" i="7"/>
  <c r="H464" i="7"/>
  <c r="G464" i="7"/>
  <c r="F464" i="7"/>
  <c r="E464" i="7"/>
  <c r="D464" i="7"/>
  <c r="C464" i="7"/>
  <c r="N463" i="7"/>
  <c r="M463" i="7"/>
  <c r="L463" i="7"/>
  <c r="K463" i="7"/>
  <c r="J463" i="7"/>
  <c r="I463" i="7"/>
  <c r="H463" i="7"/>
  <c r="G463" i="7"/>
  <c r="F463" i="7"/>
  <c r="E463" i="7"/>
  <c r="D463" i="7"/>
  <c r="C463" i="7"/>
  <c r="N462" i="7"/>
  <c r="M462" i="7"/>
  <c r="L462" i="7"/>
  <c r="K462" i="7"/>
  <c r="J462" i="7"/>
  <c r="I462" i="7"/>
  <c r="H462" i="7"/>
  <c r="G462" i="7"/>
  <c r="F462" i="7"/>
  <c r="E462" i="7"/>
  <c r="D462" i="7"/>
  <c r="C462" i="7"/>
  <c r="N461" i="7"/>
  <c r="M461" i="7"/>
  <c r="L461" i="7"/>
  <c r="K461" i="7"/>
  <c r="J461" i="7"/>
  <c r="I461" i="7"/>
  <c r="H461" i="7"/>
  <c r="G461" i="7"/>
  <c r="F461" i="7"/>
  <c r="E461" i="7"/>
  <c r="D461" i="7"/>
  <c r="C461" i="7"/>
  <c r="N460" i="7"/>
  <c r="M460" i="7"/>
  <c r="L460" i="7"/>
  <c r="K460" i="7"/>
  <c r="J460" i="7"/>
  <c r="I460" i="7"/>
  <c r="H460" i="7"/>
  <c r="G460" i="7"/>
  <c r="F460" i="7"/>
  <c r="E460" i="7"/>
  <c r="D460" i="7"/>
  <c r="C460" i="7"/>
  <c r="N459" i="7"/>
  <c r="M459" i="7"/>
  <c r="L459" i="7"/>
  <c r="K459" i="7"/>
  <c r="J459" i="7"/>
  <c r="I459" i="7"/>
  <c r="H459" i="7"/>
  <c r="G459" i="7"/>
  <c r="F459" i="7"/>
  <c r="E459" i="7"/>
  <c r="D459" i="7"/>
  <c r="C459" i="7"/>
  <c r="N458" i="7"/>
  <c r="M458" i="7"/>
  <c r="L458" i="7"/>
  <c r="K458" i="7"/>
  <c r="J458" i="7"/>
  <c r="I458" i="7"/>
  <c r="H458" i="7"/>
  <c r="G458" i="7"/>
  <c r="F458" i="7"/>
  <c r="E458" i="7"/>
  <c r="D458" i="7"/>
  <c r="C458" i="7"/>
  <c r="N457" i="7"/>
  <c r="M457" i="7"/>
  <c r="L457" i="7"/>
  <c r="K457" i="7"/>
  <c r="J457" i="7"/>
  <c r="I457" i="7"/>
  <c r="H457" i="7"/>
  <c r="G457" i="7"/>
  <c r="F457" i="7"/>
  <c r="E457" i="7"/>
  <c r="D457" i="7"/>
  <c r="C457" i="7"/>
  <c r="N456" i="7"/>
  <c r="M456" i="7"/>
  <c r="L456" i="7"/>
  <c r="K456" i="7"/>
  <c r="J456" i="7"/>
  <c r="I456" i="7"/>
  <c r="H456" i="7"/>
  <c r="G456" i="7"/>
  <c r="F456" i="7"/>
  <c r="E456" i="7"/>
  <c r="D456" i="7"/>
  <c r="C456" i="7"/>
  <c r="N455" i="7"/>
  <c r="M455" i="7"/>
  <c r="L455" i="7"/>
  <c r="K455" i="7"/>
  <c r="J455" i="7"/>
  <c r="I455" i="7"/>
  <c r="H455" i="7"/>
  <c r="G455" i="7"/>
  <c r="F455" i="7"/>
  <c r="E455" i="7"/>
  <c r="D455" i="7"/>
  <c r="C455" i="7"/>
  <c r="N454" i="7"/>
  <c r="M454" i="7"/>
  <c r="L454" i="7"/>
  <c r="K454" i="7"/>
  <c r="J454" i="7"/>
  <c r="I454" i="7"/>
  <c r="H454" i="7"/>
  <c r="G454" i="7"/>
  <c r="F454" i="7"/>
  <c r="E454" i="7"/>
  <c r="D454" i="7"/>
  <c r="C454" i="7"/>
  <c r="N453" i="7"/>
  <c r="M453" i="7"/>
  <c r="L453" i="7"/>
  <c r="K453" i="7"/>
  <c r="J453" i="7"/>
  <c r="I453" i="7"/>
  <c r="H453" i="7"/>
  <c r="G453" i="7"/>
  <c r="F453" i="7"/>
  <c r="E453" i="7"/>
  <c r="D453" i="7"/>
  <c r="C453" i="7"/>
  <c r="N452" i="7"/>
  <c r="M452" i="7"/>
  <c r="L452" i="7"/>
  <c r="K452" i="7"/>
  <c r="J452" i="7"/>
  <c r="I452" i="7"/>
  <c r="H452" i="7"/>
  <c r="G452" i="7"/>
  <c r="F452" i="7"/>
  <c r="E452" i="7"/>
  <c r="D452" i="7"/>
  <c r="C452" i="7"/>
  <c r="N451" i="7"/>
  <c r="M451" i="7"/>
  <c r="L451" i="7"/>
  <c r="K451" i="7"/>
  <c r="J451" i="7"/>
  <c r="I451" i="7"/>
  <c r="H451" i="7"/>
  <c r="G451" i="7"/>
  <c r="F451" i="7"/>
  <c r="E451" i="7"/>
  <c r="D451" i="7"/>
  <c r="C451" i="7"/>
  <c r="N450" i="7"/>
  <c r="M450" i="7"/>
  <c r="L450" i="7"/>
  <c r="K450" i="7"/>
  <c r="J450" i="7"/>
  <c r="I450" i="7"/>
  <c r="H450" i="7"/>
  <c r="G450" i="7"/>
  <c r="F450" i="7"/>
  <c r="E450" i="7"/>
  <c r="D450" i="7"/>
  <c r="C450" i="7"/>
  <c r="N449" i="7"/>
  <c r="M449" i="7"/>
  <c r="L449" i="7"/>
  <c r="K449" i="7"/>
  <c r="J449" i="7"/>
  <c r="I449" i="7"/>
  <c r="H449" i="7"/>
  <c r="G449" i="7"/>
  <c r="F449" i="7"/>
  <c r="E449" i="7"/>
  <c r="D449" i="7"/>
  <c r="C449" i="7"/>
  <c r="N448" i="7"/>
  <c r="M448" i="7"/>
  <c r="L448" i="7"/>
  <c r="K448" i="7"/>
  <c r="J448" i="7"/>
  <c r="I448" i="7"/>
  <c r="H448" i="7"/>
  <c r="G448" i="7"/>
  <c r="F448" i="7"/>
  <c r="E448" i="7"/>
  <c r="D448" i="7"/>
  <c r="C448" i="7"/>
  <c r="N447" i="7"/>
  <c r="M447" i="7"/>
  <c r="L447" i="7"/>
  <c r="K447" i="7"/>
  <c r="J447" i="7"/>
  <c r="I447" i="7"/>
  <c r="H447" i="7"/>
  <c r="G447" i="7"/>
  <c r="F447" i="7"/>
  <c r="E447" i="7"/>
  <c r="D447" i="7"/>
  <c r="C447" i="7"/>
  <c r="N446" i="7"/>
  <c r="N474" i="7" s="1"/>
  <c r="M446" i="7"/>
  <c r="M474" i="7" s="1"/>
  <c r="L446" i="7"/>
  <c r="L474" i="7" s="1"/>
  <c r="K446" i="7"/>
  <c r="K474" i="7" s="1"/>
  <c r="J446" i="7"/>
  <c r="J474" i="7" s="1"/>
  <c r="I446" i="7"/>
  <c r="I474" i="7" s="1"/>
  <c r="H446" i="7"/>
  <c r="H474" i="7" s="1"/>
  <c r="G446" i="7"/>
  <c r="G474" i="7" s="1"/>
  <c r="F446" i="7"/>
  <c r="F474" i="7" s="1"/>
  <c r="E446" i="7"/>
  <c r="E474" i="7" s="1"/>
  <c r="D446" i="7"/>
  <c r="D474" i="7" s="1"/>
  <c r="C446" i="7"/>
  <c r="C474" i="7" s="1"/>
  <c r="N438" i="7"/>
  <c r="M438" i="7"/>
  <c r="L438" i="7"/>
  <c r="K438" i="7"/>
  <c r="J438" i="7"/>
  <c r="I438" i="7"/>
  <c r="H438" i="7"/>
  <c r="G438" i="7"/>
  <c r="F438" i="7"/>
  <c r="E438" i="7"/>
  <c r="D438" i="7"/>
  <c r="C438" i="7"/>
  <c r="N437" i="7"/>
  <c r="M437" i="7"/>
  <c r="L437" i="7"/>
  <c r="K437" i="7"/>
  <c r="J437" i="7"/>
  <c r="I437" i="7"/>
  <c r="H437" i="7"/>
  <c r="G437" i="7"/>
  <c r="F437" i="7"/>
  <c r="E437" i="7"/>
  <c r="D437" i="7"/>
  <c r="C437" i="7"/>
  <c r="N436" i="7"/>
  <c r="M436" i="7"/>
  <c r="L436" i="7"/>
  <c r="K436" i="7"/>
  <c r="J436" i="7"/>
  <c r="I436" i="7"/>
  <c r="H436" i="7"/>
  <c r="G436" i="7"/>
  <c r="F436" i="7"/>
  <c r="E436" i="7"/>
  <c r="D436" i="7"/>
  <c r="C436" i="7"/>
  <c r="N435" i="7"/>
  <c r="M435" i="7"/>
  <c r="L435" i="7"/>
  <c r="K435" i="7"/>
  <c r="J435" i="7"/>
  <c r="I435" i="7"/>
  <c r="H435" i="7"/>
  <c r="G435" i="7"/>
  <c r="F435" i="7"/>
  <c r="E435" i="7"/>
  <c r="D435" i="7"/>
  <c r="C435" i="7"/>
  <c r="N434" i="7"/>
  <c r="M434" i="7"/>
  <c r="L434" i="7"/>
  <c r="K434" i="7"/>
  <c r="J434" i="7"/>
  <c r="I434" i="7"/>
  <c r="H434" i="7"/>
  <c r="G434" i="7"/>
  <c r="F434" i="7"/>
  <c r="E434" i="7"/>
  <c r="D434" i="7"/>
  <c r="C434" i="7"/>
  <c r="N433" i="7"/>
  <c r="M433" i="7"/>
  <c r="L433" i="7"/>
  <c r="K433" i="7"/>
  <c r="J433" i="7"/>
  <c r="I433" i="7"/>
  <c r="H433" i="7"/>
  <c r="G433" i="7"/>
  <c r="F433" i="7"/>
  <c r="E433" i="7"/>
  <c r="D433" i="7"/>
  <c r="C433" i="7"/>
  <c r="N432" i="7"/>
  <c r="M432" i="7"/>
  <c r="L432" i="7"/>
  <c r="K432" i="7"/>
  <c r="J432" i="7"/>
  <c r="I432" i="7"/>
  <c r="H432" i="7"/>
  <c r="G432" i="7"/>
  <c r="F432" i="7"/>
  <c r="E432" i="7"/>
  <c r="D432" i="7"/>
  <c r="C432" i="7"/>
  <c r="N431" i="7"/>
  <c r="M431" i="7"/>
  <c r="L431" i="7"/>
  <c r="K431" i="7"/>
  <c r="J431" i="7"/>
  <c r="I431" i="7"/>
  <c r="H431" i="7"/>
  <c r="G431" i="7"/>
  <c r="F431" i="7"/>
  <c r="E431" i="7"/>
  <c r="D431" i="7"/>
  <c r="C431" i="7"/>
  <c r="N430" i="7"/>
  <c r="M430" i="7"/>
  <c r="L430" i="7"/>
  <c r="K430" i="7"/>
  <c r="J430" i="7"/>
  <c r="I430" i="7"/>
  <c r="H430" i="7"/>
  <c r="G430" i="7"/>
  <c r="F430" i="7"/>
  <c r="E430" i="7"/>
  <c r="D430" i="7"/>
  <c r="C430" i="7"/>
  <c r="N429" i="7"/>
  <c r="M429" i="7"/>
  <c r="L429" i="7"/>
  <c r="K429" i="7"/>
  <c r="J429" i="7"/>
  <c r="I429" i="7"/>
  <c r="H429" i="7"/>
  <c r="G429" i="7"/>
  <c r="F429" i="7"/>
  <c r="E429" i="7"/>
  <c r="D429" i="7"/>
  <c r="C429" i="7"/>
  <c r="N428" i="7"/>
  <c r="M428" i="7"/>
  <c r="L428" i="7"/>
  <c r="K428" i="7"/>
  <c r="J428" i="7"/>
  <c r="I428" i="7"/>
  <c r="H428" i="7"/>
  <c r="G428" i="7"/>
  <c r="F428" i="7"/>
  <c r="E428" i="7"/>
  <c r="D428" i="7"/>
  <c r="C428" i="7"/>
  <c r="N427" i="7"/>
  <c r="M427" i="7"/>
  <c r="L427" i="7"/>
  <c r="K427" i="7"/>
  <c r="J427" i="7"/>
  <c r="I427" i="7"/>
  <c r="H427" i="7"/>
  <c r="G427" i="7"/>
  <c r="F427" i="7"/>
  <c r="E427" i="7"/>
  <c r="D427" i="7"/>
  <c r="C427" i="7"/>
  <c r="N426" i="7"/>
  <c r="M426" i="7"/>
  <c r="L426" i="7"/>
  <c r="K426" i="7"/>
  <c r="J426" i="7"/>
  <c r="I426" i="7"/>
  <c r="H426" i="7"/>
  <c r="G426" i="7"/>
  <c r="F426" i="7"/>
  <c r="E426" i="7"/>
  <c r="D426" i="7"/>
  <c r="C426" i="7"/>
  <c r="N425" i="7"/>
  <c r="M425" i="7"/>
  <c r="L425" i="7"/>
  <c r="K425" i="7"/>
  <c r="J425" i="7"/>
  <c r="I425" i="7"/>
  <c r="H425" i="7"/>
  <c r="G425" i="7"/>
  <c r="F425" i="7"/>
  <c r="E425" i="7"/>
  <c r="D425" i="7"/>
  <c r="C425" i="7"/>
  <c r="N424" i="7"/>
  <c r="M424" i="7"/>
  <c r="L424" i="7"/>
  <c r="K424" i="7"/>
  <c r="J424" i="7"/>
  <c r="I424" i="7"/>
  <c r="H424" i="7"/>
  <c r="G424" i="7"/>
  <c r="F424" i="7"/>
  <c r="E424" i="7"/>
  <c r="D424" i="7"/>
  <c r="C424" i="7"/>
  <c r="N423" i="7"/>
  <c r="M423" i="7"/>
  <c r="L423" i="7"/>
  <c r="K423" i="7"/>
  <c r="J423" i="7"/>
  <c r="I423" i="7"/>
  <c r="H423" i="7"/>
  <c r="G423" i="7"/>
  <c r="F423" i="7"/>
  <c r="E423" i="7"/>
  <c r="D423" i="7"/>
  <c r="C423" i="7"/>
  <c r="N422" i="7"/>
  <c r="M422" i="7"/>
  <c r="L422" i="7"/>
  <c r="K422" i="7"/>
  <c r="J422" i="7"/>
  <c r="I422" i="7"/>
  <c r="H422" i="7"/>
  <c r="G422" i="7"/>
  <c r="F422" i="7"/>
  <c r="E422" i="7"/>
  <c r="D422" i="7"/>
  <c r="C422" i="7"/>
  <c r="N421" i="7"/>
  <c r="M421" i="7"/>
  <c r="L421" i="7"/>
  <c r="K421" i="7"/>
  <c r="J421" i="7"/>
  <c r="I421" i="7"/>
  <c r="H421" i="7"/>
  <c r="G421" i="7"/>
  <c r="F421" i="7"/>
  <c r="E421" i="7"/>
  <c r="D421" i="7"/>
  <c r="C421" i="7"/>
  <c r="N420" i="7"/>
  <c r="M420" i="7"/>
  <c r="L420" i="7"/>
  <c r="K420" i="7"/>
  <c r="J420" i="7"/>
  <c r="I420" i="7"/>
  <c r="H420" i="7"/>
  <c r="G420" i="7"/>
  <c r="F420" i="7"/>
  <c r="E420" i="7"/>
  <c r="D420" i="7"/>
  <c r="C420" i="7"/>
  <c r="N419" i="7"/>
  <c r="M419" i="7"/>
  <c r="L419" i="7"/>
  <c r="K419" i="7"/>
  <c r="J419" i="7"/>
  <c r="I419" i="7"/>
  <c r="H419" i="7"/>
  <c r="G419" i="7"/>
  <c r="F419" i="7"/>
  <c r="E419" i="7"/>
  <c r="D419" i="7"/>
  <c r="C419" i="7"/>
  <c r="N418" i="7"/>
  <c r="M418" i="7"/>
  <c r="L418" i="7"/>
  <c r="K418" i="7"/>
  <c r="J418" i="7"/>
  <c r="I418" i="7"/>
  <c r="H418" i="7"/>
  <c r="G418" i="7"/>
  <c r="F418" i="7"/>
  <c r="E418" i="7"/>
  <c r="D418" i="7"/>
  <c r="C418" i="7"/>
  <c r="N417" i="7"/>
  <c r="M417" i="7"/>
  <c r="L417" i="7"/>
  <c r="K417" i="7"/>
  <c r="J417" i="7"/>
  <c r="I417" i="7"/>
  <c r="H417" i="7"/>
  <c r="G417" i="7"/>
  <c r="F417" i="7"/>
  <c r="E417" i="7"/>
  <c r="D417" i="7"/>
  <c r="C417" i="7"/>
  <c r="N416" i="7"/>
  <c r="M416" i="7"/>
  <c r="L416" i="7"/>
  <c r="K416" i="7"/>
  <c r="J416" i="7"/>
  <c r="I416" i="7"/>
  <c r="H416" i="7"/>
  <c r="G416" i="7"/>
  <c r="F416" i="7"/>
  <c r="E416" i="7"/>
  <c r="D416" i="7"/>
  <c r="C416" i="7"/>
  <c r="N415" i="7"/>
  <c r="M415" i="7"/>
  <c r="L415" i="7"/>
  <c r="K415" i="7"/>
  <c r="J415" i="7"/>
  <c r="I415" i="7"/>
  <c r="H415" i="7"/>
  <c r="G415" i="7"/>
  <c r="F415" i="7"/>
  <c r="E415" i="7"/>
  <c r="D415" i="7"/>
  <c r="C415" i="7"/>
  <c r="N414" i="7"/>
  <c r="M414" i="7"/>
  <c r="L414" i="7"/>
  <c r="K414" i="7"/>
  <c r="J414" i="7"/>
  <c r="I414" i="7"/>
  <c r="H414" i="7"/>
  <c r="G414" i="7"/>
  <c r="F414" i="7"/>
  <c r="E414" i="7"/>
  <c r="D414" i="7"/>
  <c r="C414" i="7"/>
  <c r="N413" i="7"/>
  <c r="M413" i="7"/>
  <c r="L413" i="7"/>
  <c r="K413" i="7"/>
  <c r="J413" i="7"/>
  <c r="I413" i="7"/>
  <c r="H413" i="7"/>
  <c r="G413" i="7"/>
  <c r="F413" i="7"/>
  <c r="E413" i="7"/>
  <c r="D413" i="7"/>
  <c r="C413" i="7"/>
  <c r="N412" i="7"/>
  <c r="M412" i="7"/>
  <c r="L412" i="7"/>
  <c r="K412" i="7"/>
  <c r="J412" i="7"/>
  <c r="I412" i="7"/>
  <c r="H412" i="7"/>
  <c r="G412" i="7"/>
  <c r="F412" i="7"/>
  <c r="E412" i="7"/>
  <c r="D412" i="7"/>
  <c r="C412" i="7"/>
  <c r="N411" i="7"/>
  <c r="M411" i="7"/>
  <c r="L411" i="7"/>
  <c r="K411" i="7"/>
  <c r="J411" i="7"/>
  <c r="I411" i="7"/>
  <c r="H411" i="7"/>
  <c r="G411" i="7"/>
  <c r="F411" i="7"/>
  <c r="E411" i="7"/>
  <c r="D411" i="7"/>
  <c r="C411" i="7"/>
  <c r="N410" i="7"/>
  <c r="M410" i="7"/>
  <c r="L410" i="7"/>
  <c r="K410" i="7"/>
  <c r="J410" i="7"/>
  <c r="I410" i="7"/>
  <c r="H410" i="7"/>
  <c r="G410" i="7"/>
  <c r="F410" i="7"/>
  <c r="E410" i="7"/>
  <c r="D410" i="7"/>
  <c r="C410" i="7"/>
  <c r="N409" i="7"/>
  <c r="M409" i="7"/>
  <c r="L409" i="7"/>
  <c r="K409" i="7"/>
  <c r="J409" i="7"/>
  <c r="I409" i="7"/>
  <c r="H409" i="7"/>
  <c r="G409" i="7"/>
  <c r="F409" i="7"/>
  <c r="E409" i="7"/>
  <c r="D409" i="7"/>
  <c r="C409" i="7"/>
  <c r="N408" i="7"/>
  <c r="M408" i="7"/>
  <c r="L408" i="7"/>
  <c r="K408" i="7"/>
  <c r="J408" i="7"/>
  <c r="I408" i="7"/>
  <c r="H408" i="7"/>
  <c r="G408" i="7"/>
  <c r="F408" i="7"/>
  <c r="E408" i="7"/>
  <c r="D408" i="7"/>
  <c r="C408" i="7"/>
  <c r="N407" i="7"/>
  <c r="M407" i="7"/>
  <c r="L407" i="7"/>
  <c r="K407" i="7"/>
  <c r="J407" i="7"/>
  <c r="I407" i="7"/>
  <c r="H407" i="7"/>
  <c r="G407" i="7"/>
  <c r="F407" i="7"/>
  <c r="E407" i="7"/>
  <c r="D407" i="7"/>
  <c r="C407" i="7"/>
  <c r="N406" i="7"/>
  <c r="M406" i="7"/>
  <c r="L406" i="7"/>
  <c r="K406" i="7"/>
  <c r="J406" i="7"/>
  <c r="I406" i="7"/>
  <c r="H406" i="7"/>
  <c r="G406" i="7"/>
  <c r="F406" i="7"/>
  <c r="E406" i="7"/>
  <c r="D406" i="7"/>
  <c r="C406" i="7"/>
  <c r="N405" i="7"/>
  <c r="M405" i="7"/>
  <c r="L405" i="7"/>
  <c r="K405" i="7"/>
  <c r="J405" i="7"/>
  <c r="I405" i="7"/>
  <c r="H405" i="7"/>
  <c r="G405" i="7"/>
  <c r="F405" i="7"/>
  <c r="E405" i="7"/>
  <c r="D405" i="7"/>
  <c r="C405" i="7"/>
  <c r="N404" i="7"/>
  <c r="M404" i="7"/>
  <c r="L404" i="7"/>
  <c r="K404" i="7"/>
  <c r="J404" i="7"/>
  <c r="I404" i="7"/>
  <c r="H404" i="7"/>
  <c r="G404" i="7"/>
  <c r="F404" i="7"/>
  <c r="E404" i="7"/>
  <c r="D404" i="7"/>
  <c r="C404" i="7"/>
  <c r="N403" i="7"/>
  <c r="M403" i="7"/>
  <c r="L403" i="7"/>
  <c r="K403" i="7"/>
  <c r="J403" i="7"/>
  <c r="I403" i="7"/>
  <c r="H403" i="7"/>
  <c r="G403" i="7"/>
  <c r="F403" i="7"/>
  <c r="E403" i="7"/>
  <c r="D403" i="7"/>
  <c r="C403" i="7"/>
  <c r="N402" i="7"/>
  <c r="M402" i="7"/>
  <c r="L402" i="7"/>
  <c r="K402" i="7"/>
  <c r="J402" i="7"/>
  <c r="I402" i="7"/>
  <c r="H402" i="7"/>
  <c r="G402" i="7"/>
  <c r="F402" i="7"/>
  <c r="E402" i="7"/>
  <c r="D402" i="7"/>
  <c r="C402" i="7"/>
  <c r="N401" i="7"/>
  <c r="M401" i="7"/>
  <c r="L401" i="7"/>
  <c r="K401" i="7"/>
  <c r="J401" i="7"/>
  <c r="I401" i="7"/>
  <c r="H401" i="7"/>
  <c r="G401" i="7"/>
  <c r="F401" i="7"/>
  <c r="E401" i="7"/>
  <c r="D401" i="7"/>
  <c r="C401" i="7"/>
  <c r="N400" i="7"/>
  <c r="M400" i="7"/>
  <c r="L400" i="7"/>
  <c r="K400" i="7"/>
  <c r="J400" i="7"/>
  <c r="I400" i="7"/>
  <c r="H400" i="7"/>
  <c r="G400" i="7"/>
  <c r="F400" i="7"/>
  <c r="E400" i="7"/>
  <c r="D400" i="7"/>
  <c r="C400" i="7"/>
  <c r="N399" i="7"/>
  <c r="M399" i="7"/>
  <c r="L399" i="7"/>
  <c r="K399" i="7"/>
  <c r="J399" i="7"/>
  <c r="I399" i="7"/>
  <c r="H399" i="7"/>
  <c r="G399" i="7"/>
  <c r="F399" i="7"/>
  <c r="E399" i="7"/>
  <c r="D399" i="7"/>
  <c r="C399" i="7"/>
  <c r="N398" i="7"/>
  <c r="M398" i="7"/>
  <c r="L398" i="7"/>
  <c r="K398" i="7"/>
  <c r="J398" i="7"/>
  <c r="I398" i="7"/>
  <c r="H398" i="7"/>
  <c r="G398" i="7"/>
  <c r="F398" i="7"/>
  <c r="E398" i="7"/>
  <c r="D398" i="7"/>
  <c r="C398" i="7"/>
  <c r="N397" i="7"/>
  <c r="M397" i="7"/>
  <c r="L397" i="7"/>
  <c r="K397" i="7"/>
  <c r="J397" i="7"/>
  <c r="I397" i="7"/>
  <c r="H397" i="7"/>
  <c r="G397" i="7"/>
  <c r="F397" i="7"/>
  <c r="E397" i="7"/>
  <c r="D397" i="7"/>
  <c r="C397" i="7"/>
  <c r="N396" i="7"/>
  <c r="M396" i="7"/>
  <c r="L396" i="7"/>
  <c r="K396" i="7"/>
  <c r="J396" i="7"/>
  <c r="I396" i="7"/>
  <c r="H396" i="7"/>
  <c r="G396" i="7"/>
  <c r="F396" i="7"/>
  <c r="E396" i="7"/>
  <c r="D396" i="7"/>
  <c r="C396" i="7"/>
  <c r="N395" i="7"/>
  <c r="M395" i="7"/>
  <c r="L395" i="7"/>
  <c r="K395" i="7"/>
  <c r="J395" i="7"/>
  <c r="I395" i="7"/>
  <c r="H395" i="7"/>
  <c r="G395" i="7"/>
  <c r="F395" i="7"/>
  <c r="E395" i="7"/>
  <c r="D395" i="7"/>
  <c r="C395" i="7"/>
  <c r="N394" i="7"/>
  <c r="M394" i="7"/>
  <c r="L394" i="7"/>
  <c r="K394" i="7"/>
  <c r="J394" i="7"/>
  <c r="I394" i="7"/>
  <c r="H394" i="7"/>
  <c r="G394" i="7"/>
  <c r="F394" i="7"/>
  <c r="E394" i="7"/>
  <c r="D394" i="7"/>
  <c r="C394" i="7"/>
  <c r="N393" i="7"/>
  <c r="M393" i="7"/>
  <c r="L393" i="7"/>
  <c r="K393" i="7"/>
  <c r="J393" i="7"/>
  <c r="I393" i="7"/>
  <c r="H393" i="7"/>
  <c r="G393" i="7"/>
  <c r="F393" i="7"/>
  <c r="E393" i="7"/>
  <c r="D393" i="7"/>
  <c r="C393" i="7"/>
  <c r="N392" i="7"/>
  <c r="N439" i="7" s="1"/>
  <c r="M392" i="7"/>
  <c r="M439" i="7" s="1"/>
  <c r="L392" i="7"/>
  <c r="L439" i="7" s="1"/>
  <c r="K392" i="7"/>
  <c r="K439" i="7" s="1"/>
  <c r="J392" i="7"/>
  <c r="J439" i="7" s="1"/>
  <c r="I392" i="7"/>
  <c r="I439" i="7" s="1"/>
  <c r="H392" i="7"/>
  <c r="H439" i="7" s="1"/>
  <c r="G392" i="7"/>
  <c r="G439" i="7" s="1"/>
  <c r="F392" i="7"/>
  <c r="F439" i="7" s="1"/>
  <c r="E392" i="7"/>
  <c r="E439" i="7" s="1"/>
  <c r="D392" i="7"/>
  <c r="D439" i="7" s="1"/>
  <c r="C392" i="7"/>
  <c r="N384" i="7"/>
  <c r="M384" i="7"/>
  <c r="L384" i="7"/>
  <c r="K384" i="7"/>
  <c r="J384" i="7"/>
  <c r="I384" i="7"/>
  <c r="H384" i="7"/>
  <c r="G384" i="7"/>
  <c r="F384" i="7"/>
  <c r="E384" i="7"/>
  <c r="D384" i="7"/>
  <c r="C384" i="7"/>
  <c r="N383" i="7"/>
  <c r="M383" i="7"/>
  <c r="L383" i="7"/>
  <c r="K383" i="7"/>
  <c r="J383" i="7"/>
  <c r="I383" i="7"/>
  <c r="H383" i="7"/>
  <c r="G383" i="7"/>
  <c r="F383" i="7"/>
  <c r="E383" i="7"/>
  <c r="D383" i="7"/>
  <c r="C383" i="7"/>
  <c r="N382" i="7"/>
  <c r="M382" i="7"/>
  <c r="L382" i="7"/>
  <c r="K382" i="7"/>
  <c r="J382" i="7"/>
  <c r="I382" i="7"/>
  <c r="H382" i="7"/>
  <c r="G382" i="7"/>
  <c r="F382" i="7"/>
  <c r="E382" i="7"/>
  <c r="D382" i="7"/>
  <c r="C382" i="7"/>
  <c r="N381" i="7"/>
  <c r="M381" i="7"/>
  <c r="L381" i="7"/>
  <c r="K381" i="7"/>
  <c r="J381" i="7"/>
  <c r="I381" i="7"/>
  <c r="H381" i="7"/>
  <c r="G381" i="7"/>
  <c r="F381" i="7"/>
  <c r="E381" i="7"/>
  <c r="D381" i="7"/>
  <c r="C381" i="7"/>
  <c r="N380" i="7"/>
  <c r="M380" i="7"/>
  <c r="L380" i="7"/>
  <c r="K380" i="7"/>
  <c r="J380" i="7"/>
  <c r="I380" i="7"/>
  <c r="H380" i="7"/>
  <c r="G380" i="7"/>
  <c r="F380" i="7"/>
  <c r="E380" i="7"/>
  <c r="D380" i="7"/>
  <c r="C380" i="7"/>
  <c r="N379" i="7"/>
  <c r="M379" i="7"/>
  <c r="L379" i="7"/>
  <c r="K379" i="7"/>
  <c r="J379" i="7"/>
  <c r="I379" i="7"/>
  <c r="H379" i="7"/>
  <c r="G379" i="7"/>
  <c r="F379" i="7"/>
  <c r="E379" i="7"/>
  <c r="D379" i="7"/>
  <c r="C379" i="7"/>
  <c r="N378" i="7"/>
  <c r="M378" i="7"/>
  <c r="L378" i="7"/>
  <c r="K378" i="7"/>
  <c r="J378" i="7"/>
  <c r="I378" i="7"/>
  <c r="H378" i="7"/>
  <c r="G378" i="7"/>
  <c r="F378" i="7"/>
  <c r="E378" i="7"/>
  <c r="D378" i="7"/>
  <c r="C378" i="7"/>
  <c r="N377" i="7"/>
  <c r="M377" i="7"/>
  <c r="L377" i="7"/>
  <c r="K377" i="7"/>
  <c r="J377" i="7"/>
  <c r="I377" i="7"/>
  <c r="H377" i="7"/>
  <c r="G377" i="7"/>
  <c r="F377" i="7"/>
  <c r="E377" i="7"/>
  <c r="D377" i="7"/>
  <c r="C377" i="7"/>
  <c r="N376" i="7"/>
  <c r="M376" i="7"/>
  <c r="L376" i="7"/>
  <c r="K376" i="7"/>
  <c r="J376" i="7"/>
  <c r="I376" i="7"/>
  <c r="H376" i="7"/>
  <c r="G376" i="7"/>
  <c r="F376" i="7"/>
  <c r="E376" i="7"/>
  <c r="D376" i="7"/>
  <c r="C376" i="7"/>
  <c r="N375" i="7"/>
  <c r="M375" i="7"/>
  <c r="L375" i="7"/>
  <c r="K375" i="7"/>
  <c r="J375" i="7"/>
  <c r="I375" i="7"/>
  <c r="H375" i="7"/>
  <c r="G375" i="7"/>
  <c r="F375" i="7"/>
  <c r="E375" i="7"/>
  <c r="D375" i="7"/>
  <c r="C375" i="7"/>
  <c r="N374" i="7"/>
  <c r="M374" i="7"/>
  <c r="L374" i="7"/>
  <c r="K374" i="7"/>
  <c r="J374" i="7"/>
  <c r="I374" i="7"/>
  <c r="H374" i="7"/>
  <c r="G374" i="7"/>
  <c r="F374" i="7"/>
  <c r="E374" i="7"/>
  <c r="D374" i="7"/>
  <c r="C374" i="7"/>
  <c r="N373" i="7"/>
  <c r="M373" i="7"/>
  <c r="L373" i="7"/>
  <c r="K373" i="7"/>
  <c r="J373" i="7"/>
  <c r="I373" i="7"/>
  <c r="H373" i="7"/>
  <c r="G373" i="7"/>
  <c r="F373" i="7"/>
  <c r="E373" i="7"/>
  <c r="D373" i="7"/>
  <c r="C373" i="7"/>
  <c r="N372" i="7"/>
  <c r="M372" i="7"/>
  <c r="L372" i="7"/>
  <c r="K372" i="7"/>
  <c r="J372" i="7"/>
  <c r="I372" i="7"/>
  <c r="H372" i="7"/>
  <c r="G372" i="7"/>
  <c r="F372" i="7"/>
  <c r="E372" i="7"/>
  <c r="D372" i="7"/>
  <c r="C372" i="7"/>
  <c r="N371" i="7"/>
  <c r="M371" i="7"/>
  <c r="L371" i="7"/>
  <c r="K371" i="7"/>
  <c r="J371" i="7"/>
  <c r="I371" i="7"/>
  <c r="H371" i="7"/>
  <c r="G371" i="7"/>
  <c r="F371" i="7"/>
  <c r="E371" i="7"/>
  <c r="D371" i="7"/>
  <c r="C371" i="7"/>
  <c r="N370" i="7"/>
  <c r="M370" i="7"/>
  <c r="L370" i="7"/>
  <c r="K370" i="7"/>
  <c r="J370" i="7"/>
  <c r="I370" i="7"/>
  <c r="H370" i="7"/>
  <c r="G370" i="7"/>
  <c r="F370" i="7"/>
  <c r="E370" i="7"/>
  <c r="D370" i="7"/>
  <c r="C370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N368" i="7"/>
  <c r="M368" i="7"/>
  <c r="L368" i="7"/>
  <c r="K368" i="7"/>
  <c r="J368" i="7"/>
  <c r="I368" i="7"/>
  <c r="H368" i="7"/>
  <c r="G368" i="7"/>
  <c r="F368" i="7"/>
  <c r="E368" i="7"/>
  <c r="D368" i="7"/>
  <c r="C368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N366" i="7"/>
  <c r="M366" i="7"/>
  <c r="L366" i="7"/>
  <c r="K366" i="7"/>
  <c r="J366" i="7"/>
  <c r="I366" i="7"/>
  <c r="H366" i="7"/>
  <c r="G366" i="7"/>
  <c r="F366" i="7"/>
  <c r="E366" i="7"/>
  <c r="D366" i="7"/>
  <c r="C366" i="7"/>
  <c r="N365" i="7"/>
  <c r="M365" i="7"/>
  <c r="L365" i="7"/>
  <c r="K365" i="7"/>
  <c r="J365" i="7"/>
  <c r="I365" i="7"/>
  <c r="H365" i="7"/>
  <c r="G365" i="7"/>
  <c r="F365" i="7"/>
  <c r="E365" i="7"/>
  <c r="D365" i="7"/>
  <c r="C365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N352" i="7"/>
  <c r="M352" i="7"/>
  <c r="L352" i="7"/>
  <c r="K352" i="7"/>
  <c r="J352" i="7"/>
  <c r="I352" i="7"/>
  <c r="H352" i="7"/>
  <c r="G352" i="7"/>
  <c r="F352" i="7"/>
  <c r="E352" i="7"/>
  <c r="D352" i="7"/>
  <c r="C352" i="7"/>
  <c r="N351" i="7"/>
  <c r="M351" i="7"/>
  <c r="L351" i="7"/>
  <c r="K351" i="7"/>
  <c r="J351" i="7"/>
  <c r="I351" i="7"/>
  <c r="H351" i="7"/>
  <c r="G351" i="7"/>
  <c r="F351" i="7"/>
  <c r="E351" i="7"/>
  <c r="D351" i="7"/>
  <c r="C351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N349" i="7"/>
  <c r="M349" i="7"/>
  <c r="L349" i="7"/>
  <c r="K349" i="7"/>
  <c r="J349" i="7"/>
  <c r="I349" i="7"/>
  <c r="H349" i="7"/>
  <c r="G349" i="7"/>
  <c r="F349" i="7"/>
  <c r="E349" i="7"/>
  <c r="D349" i="7"/>
  <c r="C349" i="7"/>
  <c r="N348" i="7"/>
  <c r="M348" i="7"/>
  <c r="L348" i="7"/>
  <c r="K348" i="7"/>
  <c r="J348" i="7"/>
  <c r="I348" i="7"/>
  <c r="H348" i="7"/>
  <c r="G348" i="7"/>
  <c r="F348" i="7"/>
  <c r="E348" i="7"/>
  <c r="D348" i="7"/>
  <c r="C348" i="7"/>
  <c r="N347" i="7"/>
  <c r="M347" i="7"/>
  <c r="L347" i="7"/>
  <c r="K347" i="7"/>
  <c r="J347" i="7"/>
  <c r="I347" i="7"/>
  <c r="H347" i="7"/>
  <c r="G347" i="7"/>
  <c r="F347" i="7"/>
  <c r="E347" i="7"/>
  <c r="D347" i="7"/>
  <c r="C347" i="7"/>
  <c r="N346" i="7"/>
  <c r="M346" i="7"/>
  <c r="L346" i="7"/>
  <c r="K346" i="7"/>
  <c r="J346" i="7"/>
  <c r="I346" i="7"/>
  <c r="H346" i="7"/>
  <c r="G346" i="7"/>
  <c r="F346" i="7"/>
  <c r="E346" i="7"/>
  <c r="D346" i="7"/>
  <c r="C346" i="7"/>
  <c r="N345" i="7"/>
  <c r="M345" i="7"/>
  <c r="L345" i="7"/>
  <c r="K345" i="7"/>
  <c r="J345" i="7"/>
  <c r="I345" i="7"/>
  <c r="H345" i="7"/>
  <c r="G345" i="7"/>
  <c r="F345" i="7"/>
  <c r="E345" i="7"/>
  <c r="D345" i="7"/>
  <c r="C345" i="7"/>
  <c r="N344" i="7"/>
  <c r="M344" i="7"/>
  <c r="L344" i="7"/>
  <c r="K344" i="7"/>
  <c r="J344" i="7"/>
  <c r="I344" i="7"/>
  <c r="H344" i="7"/>
  <c r="G344" i="7"/>
  <c r="F344" i="7"/>
  <c r="E344" i="7"/>
  <c r="D344" i="7"/>
  <c r="C344" i="7"/>
  <c r="N343" i="7"/>
  <c r="M343" i="7"/>
  <c r="L343" i="7"/>
  <c r="K343" i="7"/>
  <c r="J343" i="7"/>
  <c r="I343" i="7"/>
  <c r="H343" i="7"/>
  <c r="G343" i="7"/>
  <c r="F343" i="7"/>
  <c r="E343" i="7"/>
  <c r="D343" i="7"/>
  <c r="C343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N341" i="7"/>
  <c r="M341" i="7"/>
  <c r="L341" i="7"/>
  <c r="K341" i="7"/>
  <c r="J341" i="7"/>
  <c r="I341" i="7"/>
  <c r="H341" i="7"/>
  <c r="G341" i="7"/>
  <c r="F341" i="7"/>
  <c r="E341" i="7"/>
  <c r="D341" i="7"/>
  <c r="C341" i="7"/>
  <c r="N340" i="7"/>
  <c r="M340" i="7"/>
  <c r="L340" i="7"/>
  <c r="K340" i="7"/>
  <c r="J340" i="7"/>
  <c r="I340" i="7"/>
  <c r="H340" i="7"/>
  <c r="G340" i="7"/>
  <c r="F340" i="7"/>
  <c r="E340" i="7"/>
  <c r="D340" i="7"/>
  <c r="C340" i="7"/>
  <c r="N339" i="7"/>
  <c r="N385" i="7" s="1"/>
  <c r="M339" i="7"/>
  <c r="M385" i="7" s="1"/>
  <c r="L339" i="7"/>
  <c r="L385" i="7" s="1"/>
  <c r="K339" i="7"/>
  <c r="J339" i="7"/>
  <c r="J385" i="7" s="1"/>
  <c r="I339" i="7"/>
  <c r="I385" i="7" s="1"/>
  <c r="H339" i="7"/>
  <c r="H385" i="7" s="1"/>
  <c r="G339" i="7"/>
  <c r="G385" i="7" s="1"/>
  <c r="F339" i="7"/>
  <c r="F385" i="7" s="1"/>
  <c r="E339" i="7"/>
  <c r="E385" i="7" s="1"/>
  <c r="D339" i="7"/>
  <c r="D385" i="7" s="1"/>
  <c r="C339" i="7"/>
  <c r="C385" i="7" s="1"/>
  <c r="AA331" i="7"/>
  <c r="Z331" i="7"/>
  <c r="Y331" i="7"/>
  <c r="X331" i="7"/>
  <c r="W331" i="7"/>
  <c r="V331" i="7"/>
  <c r="U331" i="7"/>
  <c r="T331" i="7"/>
  <c r="S331" i="7"/>
  <c r="R331" i="7"/>
  <c r="Q331" i="7"/>
  <c r="P331" i="7"/>
  <c r="AA330" i="7"/>
  <c r="Z330" i="7"/>
  <c r="Y330" i="7"/>
  <c r="X330" i="7"/>
  <c r="W330" i="7"/>
  <c r="V330" i="7"/>
  <c r="U330" i="7"/>
  <c r="T330" i="7"/>
  <c r="S330" i="7"/>
  <c r="R330" i="7"/>
  <c r="Q330" i="7"/>
  <c r="P330" i="7"/>
  <c r="AA329" i="7"/>
  <c r="Z329" i="7"/>
  <c r="Y329" i="7"/>
  <c r="X329" i="7"/>
  <c r="W329" i="7"/>
  <c r="V329" i="7"/>
  <c r="U329" i="7"/>
  <c r="T329" i="7"/>
  <c r="S329" i="7"/>
  <c r="R329" i="7"/>
  <c r="Q329" i="7"/>
  <c r="P329" i="7"/>
  <c r="AA328" i="7"/>
  <c r="Z328" i="7"/>
  <c r="Y328" i="7"/>
  <c r="X328" i="7"/>
  <c r="W328" i="7"/>
  <c r="V328" i="7"/>
  <c r="U328" i="7"/>
  <c r="T328" i="7"/>
  <c r="S328" i="7"/>
  <c r="R328" i="7"/>
  <c r="Q328" i="7"/>
  <c r="P328" i="7"/>
  <c r="AA327" i="7"/>
  <c r="Z327" i="7"/>
  <c r="Y327" i="7"/>
  <c r="X327" i="7"/>
  <c r="W327" i="7"/>
  <c r="V327" i="7"/>
  <c r="U327" i="7"/>
  <c r="T327" i="7"/>
  <c r="S327" i="7"/>
  <c r="R327" i="7"/>
  <c r="Q327" i="7"/>
  <c r="P327" i="7"/>
  <c r="AA326" i="7"/>
  <c r="Z326" i="7"/>
  <c r="Y326" i="7"/>
  <c r="X326" i="7"/>
  <c r="W326" i="7"/>
  <c r="V326" i="7"/>
  <c r="U326" i="7"/>
  <c r="T326" i="7"/>
  <c r="S326" i="7"/>
  <c r="R326" i="7"/>
  <c r="Q326" i="7"/>
  <c r="P326" i="7"/>
  <c r="AA325" i="7"/>
  <c r="Z325" i="7"/>
  <c r="Y325" i="7"/>
  <c r="X325" i="7"/>
  <c r="W325" i="7"/>
  <c r="V325" i="7"/>
  <c r="U325" i="7"/>
  <c r="T325" i="7"/>
  <c r="S325" i="7"/>
  <c r="R325" i="7"/>
  <c r="Q325" i="7"/>
  <c r="P325" i="7"/>
  <c r="AA324" i="7"/>
  <c r="Z324" i="7"/>
  <c r="Y324" i="7"/>
  <c r="X324" i="7"/>
  <c r="W324" i="7"/>
  <c r="V324" i="7"/>
  <c r="U324" i="7"/>
  <c r="T324" i="7"/>
  <c r="S324" i="7"/>
  <c r="R324" i="7"/>
  <c r="Q324" i="7"/>
  <c r="P324" i="7"/>
  <c r="AA323" i="7"/>
  <c r="Z323" i="7"/>
  <c r="Y323" i="7"/>
  <c r="X323" i="7"/>
  <c r="W323" i="7"/>
  <c r="V323" i="7"/>
  <c r="U323" i="7"/>
  <c r="T323" i="7"/>
  <c r="S323" i="7"/>
  <c r="R323" i="7"/>
  <c r="Q323" i="7"/>
  <c r="P323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AA321" i="7"/>
  <c r="Z321" i="7"/>
  <c r="Y321" i="7"/>
  <c r="X321" i="7"/>
  <c r="W321" i="7"/>
  <c r="V321" i="7"/>
  <c r="U321" i="7"/>
  <c r="T321" i="7"/>
  <c r="S321" i="7"/>
  <c r="R321" i="7"/>
  <c r="Q321" i="7"/>
  <c r="P321" i="7"/>
  <c r="AA320" i="7"/>
  <c r="Z320" i="7"/>
  <c r="Y320" i="7"/>
  <c r="X320" i="7"/>
  <c r="W320" i="7"/>
  <c r="V320" i="7"/>
  <c r="U320" i="7"/>
  <c r="T320" i="7"/>
  <c r="S320" i="7"/>
  <c r="R320" i="7"/>
  <c r="Q320" i="7"/>
  <c r="P320" i="7"/>
  <c r="AA319" i="7"/>
  <c r="Z319" i="7"/>
  <c r="Y319" i="7"/>
  <c r="X319" i="7"/>
  <c r="W319" i="7"/>
  <c r="V319" i="7"/>
  <c r="U319" i="7"/>
  <c r="T319" i="7"/>
  <c r="S319" i="7"/>
  <c r="R319" i="7"/>
  <c r="Q319" i="7"/>
  <c r="P319" i="7"/>
  <c r="AA318" i="7"/>
  <c r="Z318" i="7"/>
  <c r="Y318" i="7"/>
  <c r="X318" i="7"/>
  <c r="W318" i="7"/>
  <c r="V318" i="7"/>
  <c r="U318" i="7"/>
  <c r="T318" i="7"/>
  <c r="S318" i="7"/>
  <c r="R318" i="7"/>
  <c r="Q318" i="7"/>
  <c r="P318" i="7"/>
  <c r="AA317" i="7"/>
  <c r="Z317" i="7"/>
  <c r="Y317" i="7"/>
  <c r="X317" i="7"/>
  <c r="W317" i="7"/>
  <c r="V317" i="7"/>
  <c r="U317" i="7"/>
  <c r="T317" i="7"/>
  <c r="S317" i="7"/>
  <c r="R317" i="7"/>
  <c r="Q317" i="7"/>
  <c r="P317" i="7"/>
  <c r="AA316" i="7"/>
  <c r="Z316" i="7"/>
  <c r="Y316" i="7"/>
  <c r="X316" i="7"/>
  <c r="W316" i="7"/>
  <c r="V316" i="7"/>
  <c r="U316" i="7"/>
  <c r="T316" i="7"/>
  <c r="S316" i="7"/>
  <c r="R316" i="7"/>
  <c r="Q316" i="7"/>
  <c r="P316" i="7"/>
  <c r="AA315" i="7"/>
  <c r="Z315" i="7"/>
  <c r="Y315" i="7"/>
  <c r="X315" i="7"/>
  <c r="W315" i="7"/>
  <c r="V315" i="7"/>
  <c r="U315" i="7"/>
  <c r="T315" i="7"/>
  <c r="S315" i="7"/>
  <c r="R315" i="7"/>
  <c r="Q315" i="7"/>
  <c r="P315" i="7"/>
  <c r="AA314" i="7"/>
  <c r="Z314" i="7"/>
  <c r="Y314" i="7"/>
  <c r="X314" i="7"/>
  <c r="W314" i="7"/>
  <c r="V314" i="7"/>
  <c r="U314" i="7"/>
  <c r="T314" i="7"/>
  <c r="S314" i="7"/>
  <c r="R314" i="7"/>
  <c r="Q314" i="7"/>
  <c r="P314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AA312" i="7"/>
  <c r="Z312" i="7"/>
  <c r="Y312" i="7"/>
  <c r="X312" i="7"/>
  <c r="W312" i="7"/>
  <c r="V312" i="7"/>
  <c r="U312" i="7"/>
  <c r="T312" i="7"/>
  <c r="S312" i="7"/>
  <c r="R312" i="7"/>
  <c r="Q312" i="7"/>
  <c r="P312" i="7"/>
  <c r="AA311" i="7"/>
  <c r="Z311" i="7"/>
  <c r="Y311" i="7"/>
  <c r="X311" i="7"/>
  <c r="W311" i="7"/>
  <c r="V311" i="7"/>
  <c r="U311" i="7"/>
  <c r="T311" i="7"/>
  <c r="S311" i="7"/>
  <c r="R311" i="7"/>
  <c r="Q311" i="7"/>
  <c r="P311" i="7"/>
  <c r="AA310" i="7"/>
  <c r="Z310" i="7"/>
  <c r="Y310" i="7"/>
  <c r="X310" i="7"/>
  <c r="W310" i="7"/>
  <c r="V310" i="7"/>
  <c r="U310" i="7"/>
  <c r="T310" i="7"/>
  <c r="S310" i="7"/>
  <c r="R310" i="7"/>
  <c r="Q310" i="7"/>
  <c r="P310" i="7"/>
  <c r="AA309" i="7"/>
  <c r="Z309" i="7"/>
  <c r="Y309" i="7"/>
  <c r="X309" i="7"/>
  <c r="W309" i="7"/>
  <c r="V309" i="7"/>
  <c r="U309" i="7"/>
  <c r="T309" i="7"/>
  <c r="S309" i="7"/>
  <c r="R309" i="7"/>
  <c r="Q309" i="7"/>
  <c r="P309" i="7"/>
  <c r="AA308" i="7"/>
  <c r="Z308" i="7"/>
  <c r="Y308" i="7"/>
  <c r="X308" i="7"/>
  <c r="W308" i="7"/>
  <c r="V308" i="7"/>
  <c r="U308" i="7"/>
  <c r="T308" i="7"/>
  <c r="S308" i="7"/>
  <c r="R308" i="7"/>
  <c r="Q308" i="7"/>
  <c r="P308" i="7"/>
  <c r="AA307" i="7"/>
  <c r="Z307" i="7"/>
  <c r="Y307" i="7"/>
  <c r="X307" i="7"/>
  <c r="W307" i="7"/>
  <c r="V307" i="7"/>
  <c r="U307" i="7"/>
  <c r="T307" i="7"/>
  <c r="S307" i="7"/>
  <c r="R307" i="7"/>
  <c r="Q307" i="7"/>
  <c r="P307" i="7"/>
  <c r="AA306" i="7"/>
  <c r="Z306" i="7"/>
  <c r="Y306" i="7"/>
  <c r="X306" i="7"/>
  <c r="W306" i="7"/>
  <c r="V306" i="7"/>
  <c r="U306" i="7"/>
  <c r="T306" i="7"/>
  <c r="S306" i="7"/>
  <c r="R306" i="7"/>
  <c r="Q306" i="7"/>
  <c r="P306" i="7"/>
  <c r="AA305" i="7"/>
  <c r="Z305" i="7"/>
  <c r="Y305" i="7"/>
  <c r="X305" i="7"/>
  <c r="W305" i="7"/>
  <c r="V305" i="7"/>
  <c r="U305" i="7"/>
  <c r="T305" i="7"/>
  <c r="S305" i="7"/>
  <c r="R305" i="7"/>
  <c r="Q305" i="7"/>
  <c r="P305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AA303" i="7"/>
  <c r="Z303" i="7"/>
  <c r="Y303" i="7"/>
  <c r="X303" i="7"/>
  <c r="W303" i="7"/>
  <c r="V303" i="7"/>
  <c r="U303" i="7"/>
  <c r="T303" i="7"/>
  <c r="S303" i="7"/>
  <c r="R303" i="7"/>
  <c r="Q303" i="7"/>
  <c r="P303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AA301" i="7"/>
  <c r="Z301" i="7"/>
  <c r="Y301" i="7"/>
  <c r="X301" i="7"/>
  <c r="W301" i="7"/>
  <c r="V301" i="7"/>
  <c r="U301" i="7"/>
  <c r="T301" i="7"/>
  <c r="S301" i="7"/>
  <c r="R301" i="7"/>
  <c r="Q301" i="7"/>
  <c r="P301" i="7"/>
  <c r="AA300" i="7"/>
  <c r="Z300" i="7"/>
  <c r="Y300" i="7"/>
  <c r="X300" i="7"/>
  <c r="W300" i="7"/>
  <c r="V300" i="7"/>
  <c r="U300" i="7"/>
  <c r="T300" i="7"/>
  <c r="S300" i="7"/>
  <c r="R300" i="7"/>
  <c r="Q300" i="7"/>
  <c r="P300" i="7"/>
  <c r="AA299" i="7"/>
  <c r="Z299" i="7"/>
  <c r="Y299" i="7"/>
  <c r="X299" i="7"/>
  <c r="W299" i="7"/>
  <c r="V299" i="7"/>
  <c r="U299" i="7"/>
  <c r="T299" i="7"/>
  <c r="S299" i="7"/>
  <c r="R299" i="7"/>
  <c r="Q299" i="7"/>
  <c r="P299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AA297" i="7"/>
  <c r="Z297" i="7"/>
  <c r="Y297" i="7"/>
  <c r="X297" i="7"/>
  <c r="W297" i="7"/>
  <c r="V297" i="7"/>
  <c r="U297" i="7"/>
  <c r="T297" i="7"/>
  <c r="S297" i="7"/>
  <c r="R297" i="7"/>
  <c r="Q297" i="7"/>
  <c r="P297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AA295" i="7"/>
  <c r="Z295" i="7"/>
  <c r="Y295" i="7"/>
  <c r="X295" i="7"/>
  <c r="W295" i="7"/>
  <c r="V295" i="7"/>
  <c r="U295" i="7"/>
  <c r="T295" i="7"/>
  <c r="S295" i="7"/>
  <c r="R295" i="7"/>
  <c r="Q295" i="7"/>
  <c r="P295" i="7"/>
  <c r="AA294" i="7"/>
  <c r="Z294" i="7"/>
  <c r="Y294" i="7"/>
  <c r="X294" i="7"/>
  <c r="W294" i="7"/>
  <c r="V294" i="7"/>
  <c r="U294" i="7"/>
  <c r="T294" i="7"/>
  <c r="S294" i="7"/>
  <c r="R294" i="7"/>
  <c r="Q294" i="7"/>
  <c r="P294" i="7"/>
  <c r="AA293" i="7"/>
  <c r="Z293" i="7"/>
  <c r="Y293" i="7"/>
  <c r="X293" i="7"/>
  <c r="W293" i="7"/>
  <c r="V293" i="7"/>
  <c r="U293" i="7"/>
  <c r="T293" i="7"/>
  <c r="S293" i="7"/>
  <c r="R293" i="7"/>
  <c r="Q293" i="7"/>
  <c r="P293" i="7"/>
  <c r="AA292" i="7"/>
  <c r="Z292" i="7"/>
  <c r="Y292" i="7"/>
  <c r="X292" i="7"/>
  <c r="W292" i="7"/>
  <c r="V292" i="7"/>
  <c r="U292" i="7"/>
  <c r="T292" i="7"/>
  <c r="S292" i="7"/>
  <c r="R292" i="7"/>
  <c r="Q292" i="7"/>
  <c r="P292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AA289" i="7"/>
  <c r="Z289" i="7"/>
  <c r="Y289" i="7"/>
  <c r="X289" i="7"/>
  <c r="W289" i="7"/>
  <c r="V289" i="7"/>
  <c r="U289" i="7"/>
  <c r="T289" i="7"/>
  <c r="S289" i="7"/>
  <c r="R289" i="7"/>
  <c r="Q289" i="7"/>
  <c r="P289" i="7"/>
  <c r="AA288" i="7"/>
  <c r="Z288" i="7"/>
  <c r="Y288" i="7"/>
  <c r="X288" i="7"/>
  <c r="W288" i="7"/>
  <c r="V288" i="7"/>
  <c r="U288" i="7"/>
  <c r="T288" i="7"/>
  <c r="S288" i="7"/>
  <c r="R288" i="7"/>
  <c r="Q288" i="7"/>
  <c r="P288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AA286" i="7"/>
  <c r="Z286" i="7"/>
  <c r="Y286" i="7"/>
  <c r="X286" i="7"/>
  <c r="X332" i="7" s="1"/>
  <c r="W286" i="7"/>
  <c r="V286" i="7"/>
  <c r="V332" i="7" s="1"/>
  <c r="U286" i="7"/>
  <c r="T286" i="7"/>
  <c r="S286" i="7"/>
  <c r="S332" i="7" s="1"/>
  <c r="R286" i="7"/>
  <c r="R332" i="7" s="1"/>
  <c r="Q286" i="7"/>
  <c r="P286" i="7"/>
  <c r="P332" i="7" s="1"/>
  <c r="AA332" i="7"/>
  <c r="Z332" i="7"/>
  <c r="Y332" i="7"/>
  <c r="W332" i="7"/>
  <c r="U332" i="7"/>
  <c r="Q332" i="7"/>
  <c r="N331" i="7"/>
  <c r="M331" i="7"/>
  <c r="L331" i="7"/>
  <c r="K331" i="7"/>
  <c r="J331" i="7"/>
  <c r="I331" i="7"/>
  <c r="H331" i="7"/>
  <c r="G331" i="7"/>
  <c r="F331" i="7"/>
  <c r="E331" i="7"/>
  <c r="D331" i="7"/>
  <c r="C331" i="7"/>
  <c r="N330" i="7"/>
  <c r="M330" i="7"/>
  <c r="L330" i="7"/>
  <c r="K330" i="7"/>
  <c r="J330" i="7"/>
  <c r="I330" i="7"/>
  <c r="H330" i="7"/>
  <c r="G330" i="7"/>
  <c r="F330" i="7"/>
  <c r="E330" i="7"/>
  <c r="D330" i="7"/>
  <c r="C330" i="7"/>
  <c r="N329" i="7"/>
  <c r="M329" i="7"/>
  <c r="L329" i="7"/>
  <c r="K329" i="7"/>
  <c r="J329" i="7"/>
  <c r="I329" i="7"/>
  <c r="H329" i="7"/>
  <c r="G329" i="7"/>
  <c r="F329" i="7"/>
  <c r="E329" i="7"/>
  <c r="D329" i="7"/>
  <c r="C329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N327" i="7"/>
  <c r="M327" i="7"/>
  <c r="L327" i="7"/>
  <c r="K327" i="7"/>
  <c r="J327" i="7"/>
  <c r="I327" i="7"/>
  <c r="H327" i="7"/>
  <c r="G327" i="7"/>
  <c r="F327" i="7"/>
  <c r="E327" i="7"/>
  <c r="D327" i="7"/>
  <c r="C327" i="7"/>
  <c r="N326" i="7"/>
  <c r="M326" i="7"/>
  <c r="L326" i="7"/>
  <c r="K326" i="7"/>
  <c r="J326" i="7"/>
  <c r="I326" i="7"/>
  <c r="H326" i="7"/>
  <c r="G326" i="7"/>
  <c r="F326" i="7"/>
  <c r="E326" i="7"/>
  <c r="D326" i="7"/>
  <c r="C326" i="7"/>
  <c r="N325" i="7"/>
  <c r="M325" i="7"/>
  <c r="L325" i="7"/>
  <c r="K325" i="7"/>
  <c r="J325" i="7"/>
  <c r="I325" i="7"/>
  <c r="H325" i="7"/>
  <c r="G325" i="7"/>
  <c r="F325" i="7"/>
  <c r="E325" i="7"/>
  <c r="D325" i="7"/>
  <c r="C325" i="7"/>
  <c r="N324" i="7"/>
  <c r="M324" i="7"/>
  <c r="L324" i="7"/>
  <c r="K324" i="7"/>
  <c r="J324" i="7"/>
  <c r="I324" i="7"/>
  <c r="H324" i="7"/>
  <c r="G324" i="7"/>
  <c r="F324" i="7"/>
  <c r="E324" i="7"/>
  <c r="D324" i="7"/>
  <c r="C324" i="7"/>
  <c r="N323" i="7"/>
  <c r="M323" i="7"/>
  <c r="L323" i="7"/>
  <c r="K323" i="7"/>
  <c r="J323" i="7"/>
  <c r="I323" i="7"/>
  <c r="H323" i="7"/>
  <c r="G323" i="7"/>
  <c r="F323" i="7"/>
  <c r="E323" i="7"/>
  <c r="D323" i="7"/>
  <c r="C323" i="7"/>
  <c r="N322" i="7"/>
  <c r="M322" i="7"/>
  <c r="L322" i="7"/>
  <c r="K322" i="7"/>
  <c r="J322" i="7"/>
  <c r="I322" i="7"/>
  <c r="H322" i="7"/>
  <c r="G322" i="7"/>
  <c r="F322" i="7"/>
  <c r="E322" i="7"/>
  <c r="D322" i="7"/>
  <c r="C322" i="7"/>
  <c r="N321" i="7"/>
  <c r="M321" i="7"/>
  <c r="L321" i="7"/>
  <c r="K321" i="7"/>
  <c r="J321" i="7"/>
  <c r="I321" i="7"/>
  <c r="H321" i="7"/>
  <c r="G321" i="7"/>
  <c r="F321" i="7"/>
  <c r="E321" i="7"/>
  <c r="D321" i="7"/>
  <c r="C321" i="7"/>
  <c r="N320" i="7"/>
  <c r="M320" i="7"/>
  <c r="L320" i="7"/>
  <c r="K320" i="7"/>
  <c r="J320" i="7"/>
  <c r="I320" i="7"/>
  <c r="H320" i="7"/>
  <c r="G320" i="7"/>
  <c r="F320" i="7"/>
  <c r="E320" i="7"/>
  <c r="D320" i="7"/>
  <c r="C320" i="7"/>
  <c r="N319" i="7"/>
  <c r="M319" i="7"/>
  <c r="L319" i="7"/>
  <c r="K319" i="7"/>
  <c r="J319" i="7"/>
  <c r="I319" i="7"/>
  <c r="H319" i="7"/>
  <c r="G319" i="7"/>
  <c r="F319" i="7"/>
  <c r="E319" i="7"/>
  <c r="D319" i="7"/>
  <c r="C319" i="7"/>
  <c r="N318" i="7"/>
  <c r="M318" i="7"/>
  <c r="L318" i="7"/>
  <c r="K318" i="7"/>
  <c r="J318" i="7"/>
  <c r="I318" i="7"/>
  <c r="H318" i="7"/>
  <c r="G318" i="7"/>
  <c r="F318" i="7"/>
  <c r="E318" i="7"/>
  <c r="D318" i="7"/>
  <c r="C318" i="7"/>
  <c r="N317" i="7"/>
  <c r="M317" i="7"/>
  <c r="L317" i="7"/>
  <c r="K317" i="7"/>
  <c r="J317" i="7"/>
  <c r="I317" i="7"/>
  <c r="H317" i="7"/>
  <c r="G317" i="7"/>
  <c r="F317" i="7"/>
  <c r="E317" i="7"/>
  <c r="D317" i="7"/>
  <c r="C317" i="7"/>
  <c r="N316" i="7"/>
  <c r="M316" i="7"/>
  <c r="L316" i="7"/>
  <c r="K316" i="7"/>
  <c r="J316" i="7"/>
  <c r="I316" i="7"/>
  <c r="H316" i="7"/>
  <c r="G316" i="7"/>
  <c r="F316" i="7"/>
  <c r="E316" i="7"/>
  <c r="D316" i="7"/>
  <c r="C316" i="7"/>
  <c r="N315" i="7"/>
  <c r="M315" i="7"/>
  <c r="L315" i="7"/>
  <c r="K315" i="7"/>
  <c r="J315" i="7"/>
  <c r="I315" i="7"/>
  <c r="H315" i="7"/>
  <c r="G315" i="7"/>
  <c r="F315" i="7"/>
  <c r="E315" i="7"/>
  <c r="D315" i="7"/>
  <c r="C315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N313" i="7"/>
  <c r="M313" i="7"/>
  <c r="L313" i="7"/>
  <c r="K313" i="7"/>
  <c r="J313" i="7"/>
  <c r="I313" i="7"/>
  <c r="H313" i="7"/>
  <c r="G313" i="7"/>
  <c r="F313" i="7"/>
  <c r="E313" i="7"/>
  <c r="D313" i="7"/>
  <c r="C313" i="7"/>
  <c r="N312" i="7"/>
  <c r="M312" i="7"/>
  <c r="L312" i="7"/>
  <c r="K312" i="7"/>
  <c r="J312" i="7"/>
  <c r="I312" i="7"/>
  <c r="H312" i="7"/>
  <c r="G312" i="7"/>
  <c r="F312" i="7"/>
  <c r="E312" i="7"/>
  <c r="D312" i="7"/>
  <c r="C312" i="7"/>
  <c r="N311" i="7"/>
  <c r="M311" i="7"/>
  <c r="L311" i="7"/>
  <c r="K311" i="7"/>
  <c r="J311" i="7"/>
  <c r="I311" i="7"/>
  <c r="H311" i="7"/>
  <c r="G311" i="7"/>
  <c r="F311" i="7"/>
  <c r="E311" i="7"/>
  <c r="D311" i="7"/>
  <c r="C311" i="7"/>
  <c r="N310" i="7"/>
  <c r="M310" i="7"/>
  <c r="L310" i="7"/>
  <c r="K310" i="7"/>
  <c r="J310" i="7"/>
  <c r="I310" i="7"/>
  <c r="H310" i="7"/>
  <c r="G310" i="7"/>
  <c r="F310" i="7"/>
  <c r="E310" i="7"/>
  <c r="D310" i="7"/>
  <c r="C310" i="7"/>
  <c r="N309" i="7"/>
  <c r="M309" i="7"/>
  <c r="L309" i="7"/>
  <c r="K309" i="7"/>
  <c r="J309" i="7"/>
  <c r="I309" i="7"/>
  <c r="H309" i="7"/>
  <c r="G309" i="7"/>
  <c r="F309" i="7"/>
  <c r="E309" i="7"/>
  <c r="D309" i="7"/>
  <c r="C309" i="7"/>
  <c r="N308" i="7"/>
  <c r="M308" i="7"/>
  <c r="L308" i="7"/>
  <c r="K308" i="7"/>
  <c r="J308" i="7"/>
  <c r="I308" i="7"/>
  <c r="H308" i="7"/>
  <c r="G308" i="7"/>
  <c r="F308" i="7"/>
  <c r="E308" i="7"/>
  <c r="D308" i="7"/>
  <c r="C308" i="7"/>
  <c r="N307" i="7"/>
  <c r="M307" i="7"/>
  <c r="L307" i="7"/>
  <c r="K307" i="7"/>
  <c r="J307" i="7"/>
  <c r="I307" i="7"/>
  <c r="H307" i="7"/>
  <c r="G307" i="7"/>
  <c r="F307" i="7"/>
  <c r="E307" i="7"/>
  <c r="D307" i="7"/>
  <c r="C307" i="7"/>
  <c r="N306" i="7"/>
  <c r="M306" i="7"/>
  <c r="L306" i="7"/>
  <c r="K306" i="7"/>
  <c r="J306" i="7"/>
  <c r="I306" i="7"/>
  <c r="H306" i="7"/>
  <c r="G306" i="7"/>
  <c r="F306" i="7"/>
  <c r="E306" i="7"/>
  <c r="D306" i="7"/>
  <c r="C306" i="7"/>
  <c r="N305" i="7"/>
  <c r="M305" i="7"/>
  <c r="L305" i="7"/>
  <c r="K305" i="7"/>
  <c r="J305" i="7"/>
  <c r="I305" i="7"/>
  <c r="H305" i="7"/>
  <c r="G305" i="7"/>
  <c r="F305" i="7"/>
  <c r="E305" i="7"/>
  <c r="D305" i="7"/>
  <c r="C305" i="7"/>
  <c r="N304" i="7"/>
  <c r="M304" i="7"/>
  <c r="L304" i="7"/>
  <c r="K304" i="7"/>
  <c r="J304" i="7"/>
  <c r="I304" i="7"/>
  <c r="H304" i="7"/>
  <c r="G304" i="7"/>
  <c r="F304" i="7"/>
  <c r="E304" i="7"/>
  <c r="D304" i="7"/>
  <c r="C304" i="7"/>
  <c r="N303" i="7"/>
  <c r="M303" i="7"/>
  <c r="L303" i="7"/>
  <c r="K303" i="7"/>
  <c r="J303" i="7"/>
  <c r="I303" i="7"/>
  <c r="H303" i="7"/>
  <c r="G303" i="7"/>
  <c r="F303" i="7"/>
  <c r="E303" i="7"/>
  <c r="D303" i="7"/>
  <c r="C303" i="7"/>
  <c r="N302" i="7"/>
  <c r="M302" i="7"/>
  <c r="L302" i="7"/>
  <c r="K302" i="7"/>
  <c r="J302" i="7"/>
  <c r="I302" i="7"/>
  <c r="H302" i="7"/>
  <c r="G302" i="7"/>
  <c r="F302" i="7"/>
  <c r="E302" i="7"/>
  <c r="D302" i="7"/>
  <c r="C302" i="7"/>
  <c r="N301" i="7"/>
  <c r="M301" i="7"/>
  <c r="L301" i="7"/>
  <c r="K301" i="7"/>
  <c r="J301" i="7"/>
  <c r="I301" i="7"/>
  <c r="H301" i="7"/>
  <c r="G301" i="7"/>
  <c r="F301" i="7"/>
  <c r="E301" i="7"/>
  <c r="D301" i="7"/>
  <c r="C301" i="7"/>
  <c r="N300" i="7"/>
  <c r="M300" i="7"/>
  <c r="L300" i="7"/>
  <c r="K300" i="7"/>
  <c r="J300" i="7"/>
  <c r="I300" i="7"/>
  <c r="H300" i="7"/>
  <c r="G300" i="7"/>
  <c r="F300" i="7"/>
  <c r="E300" i="7"/>
  <c r="D300" i="7"/>
  <c r="C300" i="7"/>
  <c r="N299" i="7"/>
  <c r="M299" i="7"/>
  <c r="L299" i="7"/>
  <c r="K299" i="7"/>
  <c r="J299" i="7"/>
  <c r="I299" i="7"/>
  <c r="H299" i="7"/>
  <c r="G299" i="7"/>
  <c r="F299" i="7"/>
  <c r="E299" i="7"/>
  <c r="D299" i="7"/>
  <c r="C299" i="7"/>
  <c r="N298" i="7"/>
  <c r="M298" i="7"/>
  <c r="L298" i="7"/>
  <c r="K298" i="7"/>
  <c r="J298" i="7"/>
  <c r="I298" i="7"/>
  <c r="H298" i="7"/>
  <c r="G298" i="7"/>
  <c r="F298" i="7"/>
  <c r="E298" i="7"/>
  <c r="D298" i="7"/>
  <c r="C298" i="7"/>
  <c r="N297" i="7"/>
  <c r="M297" i="7"/>
  <c r="L297" i="7"/>
  <c r="K297" i="7"/>
  <c r="J297" i="7"/>
  <c r="I297" i="7"/>
  <c r="H297" i="7"/>
  <c r="G297" i="7"/>
  <c r="F297" i="7"/>
  <c r="E297" i="7"/>
  <c r="D297" i="7"/>
  <c r="C297" i="7"/>
  <c r="N296" i="7"/>
  <c r="M296" i="7"/>
  <c r="L296" i="7"/>
  <c r="K296" i="7"/>
  <c r="J296" i="7"/>
  <c r="I296" i="7"/>
  <c r="H296" i="7"/>
  <c r="G296" i="7"/>
  <c r="F296" i="7"/>
  <c r="E296" i="7"/>
  <c r="D296" i="7"/>
  <c r="C296" i="7"/>
  <c r="N295" i="7"/>
  <c r="M295" i="7"/>
  <c r="L295" i="7"/>
  <c r="K295" i="7"/>
  <c r="J295" i="7"/>
  <c r="I295" i="7"/>
  <c r="H295" i="7"/>
  <c r="G295" i="7"/>
  <c r="F295" i="7"/>
  <c r="E295" i="7"/>
  <c r="D295" i="7"/>
  <c r="C295" i="7"/>
  <c r="N294" i="7"/>
  <c r="M294" i="7"/>
  <c r="L294" i="7"/>
  <c r="K294" i="7"/>
  <c r="J294" i="7"/>
  <c r="I294" i="7"/>
  <c r="H294" i="7"/>
  <c r="G294" i="7"/>
  <c r="F294" i="7"/>
  <c r="E294" i="7"/>
  <c r="D294" i="7"/>
  <c r="C294" i="7"/>
  <c r="N293" i="7"/>
  <c r="M293" i="7"/>
  <c r="L293" i="7"/>
  <c r="K293" i="7"/>
  <c r="J293" i="7"/>
  <c r="I293" i="7"/>
  <c r="H293" i="7"/>
  <c r="G293" i="7"/>
  <c r="F293" i="7"/>
  <c r="E293" i="7"/>
  <c r="D293" i="7"/>
  <c r="C293" i="7"/>
  <c r="N292" i="7"/>
  <c r="M292" i="7"/>
  <c r="L292" i="7"/>
  <c r="K292" i="7"/>
  <c r="J292" i="7"/>
  <c r="I292" i="7"/>
  <c r="H292" i="7"/>
  <c r="G292" i="7"/>
  <c r="F292" i="7"/>
  <c r="E292" i="7"/>
  <c r="D292" i="7"/>
  <c r="C292" i="7"/>
  <c r="N291" i="7"/>
  <c r="M291" i="7"/>
  <c r="L291" i="7"/>
  <c r="K291" i="7"/>
  <c r="J291" i="7"/>
  <c r="I291" i="7"/>
  <c r="H291" i="7"/>
  <c r="G291" i="7"/>
  <c r="F291" i="7"/>
  <c r="E291" i="7"/>
  <c r="D291" i="7"/>
  <c r="C291" i="7"/>
  <c r="N290" i="7"/>
  <c r="M290" i="7"/>
  <c r="L290" i="7"/>
  <c r="K290" i="7"/>
  <c r="J290" i="7"/>
  <c r="I290" i="7"/>
  <c r="H290" i="7"/>
  <c r="G290" i="7"/>
  <c r="F290" i="7"/>
  <c r="E290" i="7"/>
  <c r="D290" i="7"/>
  <c r="C290" i="7"/>
  <c r="N289" i="7"/>
  <c r="M289" i="7"/>
  <c r="L289" i="7"/>
  <c r="K289" i="7"/>
  <c r="J289" i="7"/>
  <c r="I289" i="7"/>
  <c r="H289" i="7"/>
  <c r="G289" i="7"/>
  <c r="F289" i="7"/>
  <c r="E289" i="7"/>
  <c r="D289" i="7"/>
  <c r="C289" i="7"/>
  <c r="N288" i="7"/>
  <c r="M288" i="7"/>
  <c r="L288" i="7"/>
  <c r="K288" i="7"/>
  <c r="J288" i="7"/>
  <c r="I288" i="7"/>
  <c r="H288" i="7"/>
  <c r="G288" i="7"/>
  <c r="F288" i="7"/>
  <c r="E288" i="7"/>
  <c r="D288" i="7"/>
  <c r="C288" i="7"/>
  <c r="N287" i="7"/>
  <c r="M287" i="7"/>
  <c r="L287" i="7"/>
  <c r="K287" i="7"/>
  <c r="J287" i="7"/>
  <c r="I287" i="7"/>
  <c r="H287" i="7"/>
  <c r="G287" i="7"/>
  <c r="F287" i="7"/>
  <c r="E287" i="7"/>
  <c r="D287" i="7"/>
  <c r="C287" i="7"/>
  <c r="N286" i="7"/>
  <c r="M286" i="7"/>
  <c r="M332" i="7" s="1"/>
  <c r="L286" i="7"/>
  <c r="L332" i="7" s="1"/>
  <c r="K286" i="7"/>
  <c r="K332" i="7" s="1"/>
  <c r="J286" i="7"/>
  <c r="J332" i="7" s="1"/>
  <c r="I286" i="7"/>
  <c r="I332" i="7" s="1"/>
  <c r="H286" i="7"/>
  <c r="H332" i="7" s="1"/>
  <c r="G286" i="7"/>
  <c r="G332" i="7" s="1"/>
  <c r="F286" i="7"/>
  <c r="F332" i="7" s="1"/>
  <c r="E286" i="7"/>
  <c r="E332" i="7" s="1"/>
  <c r="D286" i="7"/>
  <c r="D332" i="7" s="1"/>
  <c r="C286" i="7"/>
  <c r="C332" i="7" s="1"/>
  <c r="N276" i="7"/>
  <c r="M276" i="7"/>
  <c r="L276" i="7"/>
  <c r="K276" i="7"/>
  <c r="J276" i="7"/>
  <c r="I276" i="7"/>
  <c r="H276" i="7"/>
  <c r="G276" i="7"/>
  <c r="F276" i="7"/>
  <c r="E276" i="7"/>
  <c r="D276" i="7"/>
  <c r="C276" i="7"/>
  <c r="C276" i="8" s="1"/>
  <c r="R276" i="8" s="1"/>
  <c r="N275" i="7"/>
  <c r="M275" i="7"/>
  <c r="L275" i="7"/>
  <c r="K275" i="7"/>
  <c r="J275" i="7"/>
  <c r="I275" i="7"/>
  <c r="H275" i="7"/>
  <c r="G275" i="7"/>
  <c r="F275" i="7"/>
  <c r="E275" i="7"/>
  <c r="D275" i="7"/>
  <c r="C275" i="7"/>
  <c r="N274" i="7"/>
  <c r="M274" i="7"/>
  <c r="L274" i="7"/>
  <c r="K274" i="7"/>
  <c r="J274" i="7"/>
  <c r="I274" i="7"/>
  <c r="H274" i="7"/>
  <c r="G274" i="7"/>
  <c r="F274" i="7"/>
  <c r="E274" i="7"/>
  <c r="D274" i="7"/>
  <c r="C274" i="7"/>
  <c r="C268" i="7"/>
  <c r="C268" i="8" s="1"/>
  <c r="R268" i="8" s="1"/>
  <c r="C267" i="7"/>
  <c r="C267" i="8" s="1"/>
  <c r="R267" i="8" s="1"/>
  <c r="C266" i="7"/>
  <c r="C266" i="8" s="1"/>
  <c r="R266" i="8" s="1"/>
  <c r="C265" i="7"/>
  <c r="C265" i="8" s="1"/>
  <c r="R265" i="8" s="1"/>
  <c r="N259" i="7"/>
  <c r="M259" i="7"/>
  <c r="L259" i="7"/>
  <c r="K259" i="7"/>
  <c r="J259" i="7"/>
  <c r="I259" i="7"/>
  <c r="H259" i="7"/>
  <c r="G259" i="7"/>
  <c r="F259" i="7"/>
  <c r="E259" i="7"/>
  <c r="D259" i="7"/>
  <c r="C259" i="7"/>
  <c r="N258" i="7"/>
  <c r="M258" i="7"/>
  <c r="L258" i="7"/>
  <c r="K258" i="7"/>
  <c r="J258" i="7"/>
  <c r="I258" i="7"/>
  <c r="H258" i="7"/>
  <c r="G258" i="7"/>
  <c r="F258" i="7"/>
  <c r="E258" i="7"/>
  <c r="D258" i="7"/>
  <c r="C258" i="7"/>
  <c r="N257" i="7"/>
  <c r="M257" i="7"/>
  <c r="L257" i="7"/>
  <c r="K257" i="7"/>
  <c r="J257" i="7"/>
  <c r="I257" i="7"/>
  <c r="H257" i="7"/>
  <c r="G257" i="7"/>
  <c r="F257" i="7"/>
  <c r="E257" i="7"/>
  <c r="D257" i="7"/>
  <c r="C257" i="7"/>
  <c r="N256" i="7"/>
  <c r="M256" i="7"/>
  <c r="L256" i="7"/>
  <c r="K256" i="7"/>
  <c r="J256" i="7"/>
  <c r="I256" i="7"/>
  <c r="H256" i="7"/>
  <c r="G256" i="7"/>
  <c r="F256" i="7"/>
  <c r="E256" i="7"/>
  <c r="D256" i="7"/>
  <c r="C256" i="7"/>
  <c r="N254" i="7"/>
  <c r="M254" i="7"/>
  <c r="L254" i="7"/>
  <c r="K254" i="7"/>
  <c r="J254" i="7"/>
  <c r="I254" i="7"/>
  <c r="H254" i="7"/>
  <c r="G254" i="7"/>
  <c r="F254" i="7"/>
  <c r="E254" i="7"/>
  <c r="D254" i="7"/>
  <c r="C254" i="7"/>
  <c r="N253" i="7"/>
  <c r="M253" i="7"/>
  <c r="L253" i="7"/>
  <c r="K253" i="7"/>
  <c r="J253" i="7"/>
  <c r="I253" i="7"/>
  <c r="H253" i="7"/>
  <c r="G253" i="7"/>
  <c r="F253" i="7"/>
  <c r="E253" i="7"/>
  <c r="D253" i="7"/>
  <c r="C253" i="7"/>
  <c r="N252" i="7"/>
  <c r="M252" i="7"/>
  <c r="L252" i="7"/>
  <c r="K252" i="7"/>
  <c r="J252" i="7"/>
  <c r="I252" i="7"/>
  <c r="H252" i="7"/>
  <c r="G252" i="7"/>
  <c r="F252" i="7"/>
  <c r="E252" i="7"/>
  <c r="D252" i="7"/>
  <c r="C252" i="7"/>
  <c r="N251" i="7"/>
  <c r="M251" i="7"/>
  <c r="L251" i="7"/>
  <c r="K251" i="7"/>
  <c r="J251" i="7"/>
  <c r="I251" i="7"/>
  <c r="H251" i="7"/>
  <c r="G251" i="7"/>
  <c r="F251" i="7"/>
  <c r="E251" i="7"/>
  <c r="D251" i="7"/>
  <c r="C251" i="7"/>
  <c r="N249" i="7"/>
  <c r="M249" i="7"/>
  <c r="L249" i="7"/>
  <c r="K249" i="7"/>
  <c r="J249" i="7"/>
  <c r="I249" i="7"/>
  <c r="H249" i="7"/>
  <c r="G249" i="7"/>
  <c r="F249" i="7"/>
  <c r="E249" i="7"/>
  <c r="D249" i="7"/>
  <c r="C249" i="7"/>
  <c r="N248" i="7"/>
  <c r="M248" i="7"/>
  <c r="L248" i="7"/>
  <c r="K248" i="7"/>
  <c r="J248" i="7"/>
  <c r="I248" i="7"/>
  <c r="H248" i="7"/>
  <c r="G248" i="7"/>
  <c r="F248" i="7"/>
  <c r="E248" i="7"/>
  <c r="D248" i="7"/>
  <c r="C248" i="7"/>
  <c r="N247" i="7"/>
  <c r="M247" i="7"/>
  <c r="L247" i="7"/>
  <c r="K247" i="7"/>
  <c r="J247" i="7"/>
  <c r="I247" i="7"/>
  <c r="H247" i="7"/>
  <c r="G247" i="7"/>
  <c r="F247" i="7"/>
  <c r="E247" i="7"/>
  <c r="D247" i="7"/>
  <c r="C247" i="7"/>
  <c r="N246" i="7"/>
  <c r="M246" i="7"/>
  <c r="L246" i="7"/>
  <c r="K246" i="7"/>
  <c r="J246" i="7"/>
  <c r="I246" i="7"/>
  <c r="H246" i="7"/>
  <c r="G246" i="7"/>
  <c r="F246" i="7"/>
  <c r="E246" i="7"/>
  <c r="D246" i="7"/>
  <c r="C246" i="7"/>
  <c r="N244" i="7"/>
  <c r="M244" i="7"/>
  <c r="L244" i="7"/>
  <c r="K244" i="7"/>
  <c r="J244" i="7"/>
  <c r="I244" i="7"/>
  <c r="H244" i="7"/>
  <c r="G244" i="7"/>
  <c r="F244" i="7"/>
  <c r="E244" i="7"/>
  <c r="D244" i="7"/>
  <c r="C244" i="7"/>
  <c r="N243" i="7"/>
  <c r="M243" i="7"/>
  <c r="L243" i="7"/>
  <c r="K243" i="7"/>
  <c r="J243" i="7"/>
  <c r="I243" i="7"/>
  <c r="H243" i="7"/>
  <c r="G243" i="7"/>
  <c r="F243" i="7"/>
  <c r="E243" i="7"/>
  <c r="D243" i="7"/>
  <c r="C243" i="7"/>
  <c r="N242" i="7"/>
  <c r="M242" i="7"/>
  <c r="L242" i="7"/>
  <c r="K242" i="7"/>
  <c r="J242" i="7"/>
  <c r="I242" i="7"/>
  <c r="H242" i="7"/>
  <c r="G242" i="7"/>
  <c r="F242" i="7"/>
  <c r="E242" i="7"/>
  <c r="D242" i="7"/>
  <c r="C242" i="7"/>
  <c r="N241" i="7"/>
  <c r="M241" i="7"/>
  <c r="L241" i="7"/>
  <c r="K241" i="7"/>
  <c r="J241" i="7"/>
  <c r="I241" i="7"/>
  <c r="H241" i="7"/>
  <c r="G241" i="7"/>
  <c r="F241" i="7"/>
  <c r="E241" i="7"/>
  <c r="D241" i="7"/>
  <c r="C241" i="7"/>
  <c r="N239" i="7"/>
  <c r="M239" i="7"/>
  <c r="L239" i="7"/>
  <c r="K239" i="7"/>
  <c r="J239" i="7"/>
  <c r="I239" i="7"/>
  <c r="H239" i="7"/>
  <c r="G239" i="7"/>
  <c r="F239" i="7"/>
  <c r="E239" i="7"/>
  <c r="D239" i="7"/>
  <c r="C239" i="7"/>
  <c r="N238" i="7"/>
  <c r="M238" i="7"/>
  <c r="L238" i="7"/>
  <c r="K238" i="7"/>
  <c r="J238" i="7"/>
  <c r="I238" i="7"/>
  <c r="H238" i="7"/>
  <c r="G238" i="7"/>
  <c r="F238" i="7"/>
  <c r="E238" i="7"/>
  <c r="D238" i="7"/>
  <c r="C238" i="7"/>
  <c r="N237" i="7"/>
  <c r="M237" i="7"/>
  <c r="L237" i="7"/>
  <c r="K237" i="7"/>
  <c r="J237" i="7"/>
  <c r="I237" i="7"/>
  <c r="H237" i="7"/>
  <c r="G237" i="7"/>
  <c r="F237" i="7"/>
  <c r="E237" i="7"/>
  <c r="D237" i="7"/>
  <c r="C237" i="7"/>
  <c r="N236" i="7"/>
  <c r="M236" i="7"/>
  <c r="L236" i="7"/>
  <c r="K236" i="7"/>
  <c r="J236" i="7"/>
  <c r="I236" i="7"/>
  <c r="H236" i="7"/>
  <c r="G236" i="7"/>
  <c r="F236" i="7"/>
  <c r="E236" i="7"/>
  <c r="D236" i="7"/>
  <c r="C236" i="7"/>
  <c r="N234" i="7"/>
  <c r="M234" i="7"/>
  <c r="L234" i="7"/>
  <c r="K234" i="7"/>
  <c r="J234" i="7"/>
  <c r="I234" i="7"/>
  <c r="H234" i="7"/>
  <c r="G234" i="7"/>
  <c r="F234" i="7"/>
  <c r="E234" i="7"/>
  <c r="D234" i="7"/>
  <c r="C234" i="7"/>
  <c r="N233" i="7"/>
  <c r="M233" i="7"/>
  <c r="L233" i="7"/>
  <c r="K233" i="7"/>
  <c r="J233" i="7"/>
  <c r="I233" i="7"/>
  <c r="H233" i="7"/>
  <c r="G233" i="7"/>
  <c r="F233" i="7"/>
  <c r="E233" i="7"/>
  <c r="D233" i="7"/>
  <c r="C233" i="7"/>
  <c r="N232" i="7"/>
  <c r="M232" i="7"/>
  <c r="L232" i="7"/>
  <c r="K232" i="7"/>
  <c r="J232" i="7"/>
  <c r="I232" i="7"/>
  <c r="H232" i="7"/>
  <c r="G232" i="7"/>
  <c r="F232" i="7"/>
  <c r="E232" i="7"/>
  <c r="D232" i="7"/>
  <c r="C232" i="7"/>
  <c r="N231" i="7"/>
  <c r="M231" i="7"/>
  <c r="L231" i="7"/>
  <c r="K231" i="7"/>
  <c r="J231" i="7"/>
  <c r="I231" i="7"/>
  <c r="H231" i="7"/>
  <c r="G231" i="7"/>
  <c r="F231" i="7"/>
  <c r="E231" i="7"/>
  <c r="D231" i="7"/>
  <c r="C231" i="7"/>
  <c r="N229" i="7"/>
  <c r="M229" i="7"/>
  <c r="L229" i="7"/>
  <c r="K229" i="7"/>
  <c r="J229" i="7"/>
  <c r="I229" i="7"/>
  <c r="H229" i="7"/>
  <c r="G229" i="7"/>
  <c r="F229" i="7"/>
  <c r="E229" i="7"/>
  <c r="D229" i="7"/>
  <c r="C229" i="7"/>
  <c r="N228" i="7"/>
  <c r="M228" i="7"/>
  <c r="L228" i="7"/>
  <c r="K228" i="7"/>
  <c r="J228" i="7"/>
  <c r="I228" i="7"/>
  <c r="H228" i="7"/>
  <c r="G228" i="7"/>
  <c r="F228" i="7"/>
  <c r="E228" i="7"/>
  <c r="D228" i="7"/>
  <c r="C228" i="7"/>
  <c r="N227" i="7"/>
  <c r="M227" i="7"/>
  <c r="L227" i="7"/>
  <c r="K227" i="7"/>
  <c r="J227" i="7"/>
  <c r="I227" i="7"/>
  <c r="H227" i="7"/>
  <c r="G227" i="7"/>
  <c r="F227" i="7"/>
  <c r="E227" i="7"/>
  <c r="D227" i="7"/>
  <c r="C227" i="7"/>
  <c r="N226" i="7"/>
  <c r="M226" i="7"/>
  <c r="L226" i="7"/>
  <c r="K226" i="7"/>
  <c r="J226" i="7"/>
  <c r="I226" i="7"/>
  <c r="H226" i="7"/>
  <c r="G226" i="7"/>
  <c r="F226" i="7"/>
  <c r="E226" i="7"/>
  <c r="D226" i="7"/>
  <c r="C226" i="7"/>
  <c r="N224" i="7"/>
  <c r="M224" i="7"/>
  <c r="L224" i="7"/>
  <c r="K224" i="7"/>
  <c r="J224" i="7"/>
  <c r="I224" i="7"/>
  <c r="H224" i="7"/>
  <c r="G224" i="7"/>
  <c r="F224" i="7"/>
  <c r="E224" i="7"/>
  <c r="D224" i="7"/>
  <c r="C224" i="7"/>
  <c r="N223" i="7"/>
  <c r="M223" i="7"/>
  <c r="L223" i="7"/>
  <c r="K223" i="7"/>
  <c r="J223" i="7"/>
  <c r="I223" i="7"/>
  <c r="H223" i="7"/>
  <c r="G223" i="7"/>
  <c r="F223" i="7"/>
  <c r="E223" i="7"/>
  <c r="D223" i="7"/>
  <c r="C223" i="7"/>
  <c r="N222" i="7"/>
  <c r="M222" i="7"/>
  <c r="L222" i="7"/>
  <c r="K222" i="7"/>
  <c r="J222" i="7"/>
  <c r="I222" i="7"/>
  <c r="H222" i="7"/>
  <c r="G222" i="7"/>
  <c r="F222" i="7"/>
  <c r="E222" i="7"/>
  <c r="D222" i="7"/>
  <c r="C222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N219" i="7"/>
  <c r="M219" i="7"/>
  <c r="L219" i="7"/>
  <c r="K219" i="7"/>
  <c r="J219" i="7"/>
  <c r="I219" i="7"/>
  <c r="H219" i="7"/>
  <c r="G219" i="7"/>
  <c r="F219" i="7"/>
  <c r="E219" i="7"/>
  <c r="D219" i="7"/>
  <c r="C219" i="7"/>
  <c r="N218" i="7"/>
  <c r="M218" i="7"/>
  <c r="L218" i="7"/>
  <c r="K218" i="7"/>
  <c r="J218" i="7"/>
  <c r="I218" i="7"/>
  <c r="H218" i="7"/>
  <c r="G218" i="7"/>
  <c r="F218" i="7"/>
  <c r="E218" i="7"/>
  <c r="D218" i="7"/>
  <c r="C218" i="7"/>
  <c r="N217" i="7"/>
  <c r="M217" i="7"/>
  <c r="L217" i="7"/>
  <c r="K217" i="7"/>
  <c r="J217" i="7"/>
  <c r="I217" i="7"/>
  <c r="H217" i="7"/>
  <c r="G217" i="7"/>
  <c r="F217" i="7"/>
  <c r="E217" i="7"/>
  <c r="D217" i="7"/>
  <c r="C217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N213" i="7"/>
  <c r="M213" i="7"/>
  <c r="L213" i="7"/>
  <c r="K213" i="7"/>
  <c r="J213" i="7"/>
  <c r="I213" i="7"/>
  <c r="H213" i="7"/>
  <c r="G213" i="7"/>
  <c r="F213" i="7"/>
  <c r="E213" i="7"/>
  <c r="D213" i="7"/>
  <c r="C213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N211" i="7"/>
  <c r="M211" i="7"/>
  <c r="L211" i="7"/>
  <c r="K211" i="7"/>
  <c r="J211" i="7"/>
  <c r="I211" i="7"/>
  <c r="H211" i="7"/>
  <c r="G211" i="7"/>
  <c r="F211" i="7"/>
  <c r="E211" i="7"/>
  <c r="D211" i="7"/>
  <c r="C211" i="7"/>
  <c r="N209" i="7"/>
  <c r="M209" i="7"/>
  <c r="L209" i="7"/>
  <c r="K209" i="7"/>
  <c r="J209" i="7"/>
  <c r="I209" i="7"/>
  <c r="H209" i="7"/>
  <c r="G209" i="7"/>
  <c r="F209" i="7"/>
  <c r="E209" i="7"/>
  <c r="D209" i="7"/>
  <c r="C209" i="7"/>
  <c r="N208" i="7"/>
  <c r="M208" i="7"/>
  <c r="L208" i="7"/>
  <c r="K208" i="7"/>
  <c r="J208" i="7"/>
  <c r="I208" i="7"/>
  <c r="H208" i="7"/>
  <c r="G208" i="7"/>
  <c r="F208" i="7"/>
  <c r="E208" i="7"/>
  <c r="D208" i="7"/>
  <c r="C208" i="7"/>
  <c r="N207" i="7"/>
  <c r="M207" i="7"/>
  <c r="L207" i="7"/>
  <c r="K207" i="7"/>
  <c r="J207" i="7"/>
  <c r="I207" i="7"/>
  <c r="H207" i="7"/>
  <c r="G207" i="7"/>
  <c r="F207" i="7"/>
  <c r="E207" i="7"/>
  <c r="D207" i="7"/>
  <c r="C207" i="7"/>
  <c r="N206" i="7"/>
  <c r="M206" i="7"/>
  <c r="L206" i="7"/>
  <c r="K206" i="7"/>
  <c r="J206" i="7"/>
  <c r="I206" i="7"/>
  <c r="H206" i="7"/>
  <c r="G206" i="7"/>
  <c r="F206" i="7"/>
  <c r="E206" i="7"/>
  <c r="D206" i="7"/>
  <c r="C206" i="7"/>
  <c r="N204" i="7"/>
  <c r="M204" i="7"/>
  <c r="L204" i="7"/>
  <c r="K204" i="7"/>
  <c r="J204" i="7"/>
  <c r="I204" i="7"/>
  <c r="H204" i="7"/>
  <c r="G204" i="7"/>
  <c r="F204" i="7"/>
  <c r="E204" i="7"/>
  <c r="D204" i="7"/>
  <c r="C204" i="7"/>
  <c r="N203" i="7"/>
  <c r="M203" i="7"/>
  <c r="L203" i="7"/>
  <c r="K203" i="7"/>
  <c r="J203" i="7"/>
  <c r="I203" i="7"/>
  <c r="H203" i="7"/>
  <c r="G203" i="7"/>
  <c r="F203" i="7"/>
  <c r="E203" i="7"/>
  <c r="D203" i="7"/>
  <c r="C203" i="7"/>
  <c r="N202" i="7"/>
  <c r="M202" i="7"/>
  <c r="L202" i="7"/>
  <c r="K202" i="7"/>
  <c r="J202" i="7"/>
  <c r="I202" i="7"/>
  <c r="H202" i="7"/>
  <c r="G202" i="7"/>
  <c r="F202" i="7"/>
  <c r="E202" i="7"/>
  <c r="D202" i="7"/>
  <c r="C202" i="7"/>
  <c r="N201" i="7"/>
  <c r="M201" i="7"/>
  <c r="L201" i="7"/>
  <c r="K201" i="7"/>
  <c r="J201" i="7"/>
  <c r="I201" i="7"/>
  <c r="H201" i="7"/>
  <c r="G201" i="7"/>
  <c r="F201" i="7"/>
  <c r="E201" i="7"/>
  <c r="D201" i="7"/>
  <c r="C201" i="7"/>
  <c r="N199" i="7"/>
  <c r="M199" i="7"/>
  <c r="L199" i="7"/>
  <c r="K199" i="7"/>
  <c r="J199" i="7"/>
  <c r="I199" i="7"/>
  <c r="H199" i="7"/>
  <c r="G199" i="7"/>
  <c r="F199" i="7"/>
  <c r="E199" i="7"/>
  <c r="D199" i="7"/>
  <c r="C199" i="7"/>
  <c r="N198" i="7"/>
  <c r="M198" i="7"/>
  <c r="L198" i="7"/>
  <c r="K198" i="7"/>
  <c r="J198" i="7"/>
  <c r="I198" i="7"/>
  <c r="H198" i="7"/>
  <c r="G198" i="7"/>
  <c r="F198" i="7"/>
  <c r="E198" i="7"/>
  <c r="D198" i="7"/>
  <c r="C198" i="7"/>
  <c r="N197" i="7"/>
  <c r="M197" i="7"/>
  <c r="L197" i="7"/>
  <c r="K197" i="7"/>
  <c r="J197" i="7"/>
  <c r="I197" i="7"/>
  <c r="H197" i="7"/>
  <c r="G197" i="7"/>
  <c r="F197" i="7"/>
  <c r="E197" i="7"/>
  <c r="D197" i="7"/>
  <c r="C197" i="7"/>
  <c r="N196" i="7"/>
  <c r="M196" i="7"/>
  <c r="L196" i="7"/>
  <c r="K196" i="7"/>
  <c r="J196" i="7"/>
  <c r="I196" i="7"/>
  <c r="H196" i="7"/>
  <c r="G196" i="7"/>
  <c r="F196" i="7"/>
  <c r="E196" i="7"/>
  <c r="D196" i="7"/>
  <c r="C196" i="7"/>
  <c r="N194" i="7"/>
  <c r="M194" i="7"/>
  <c r="L194" i="7"/>
  <c r="K194" i="7"/>
  <c r="J194" i="7"/>
  <c r="I194" i="7"/>
  <c r="H194" i="7"/>
  <c r="G194" i="7"/>
  <c r="F194" i="7"/>
  <c r="E194" i="7"/>
  <c r="D194" i="7"/>
  <c r="C194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N192" i="7"/>
  <c r="M192" i="7"/>
  <c r="L192" i="7"/>
  <c r="K192" i="7"/>
  <c r="J192" i="7"/>
  <c r="I192" i="7"/>
  <c r="H192" i="7"/>
  <c r="G192" i="7"/>
  <c r="F192" i="7"/>
  <c r="E192" i="7"/>
  <c r="D192" i="7"/>
  <c r="C192" i="7"/>
  <c r="N191" i="7"/>
  <c r="M191" i="7"/>
  <c r="L191" i="7"/>
  <c r="K191" i="7"/>
  <c r="J191" i="7"/>
  <c r="I191" i="7"/>
  <c r="H191" i="7"/>
  <c r="G191" i="7"/>
  <c r="F191" i="7"/>
  <c r="E191" i="7"/>
  <c r="D191" i="7"/>
  <c r="C191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N187" i="7"/>
  <c r="M187" i="7"/>
  <c r="L187" i="7"/>
  <c r="K187" i="7"/>
  <c r="J187" i="7"/>
  <c r="I187" i="7"/>
  <c r="H187" i="7"/>
  <c r="G187" i="7"/>
  <c r="F187" i="7"/>
  <c r="E187" i="7"/>
  <c r="D187" i="7"/>
  <c r="C187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N183" i="7"/>
  <c r="M183" i="7"/>
  <c r="L183" i="7"/>
  <c r="K183" i="7"/>
  <c r="J183" i="7"/>
  <c r="I183" i="7"/>
  <c r="H183" i="7"/>
  <c r="G183" i="7"/>
  <c r="F183" i="7"/>
  <c r="E183" i="7"/>
  <c r="D183" i="7"/>
  <c r="C183" i="7"/>
  <c r="N182" i="7"/>
  <c r="M182" i="7"/>
  <c r="L182" i="7"/>
  <c r="K182" i="7"/>
  <c r="J182" i="7"/>
  <c r="I182" i="7"/>
  <c r="H182" i="7"/>
  <c r="G182" i="7"/>
  <c r="F182" i="7"/>
  <c r="E182" i="7"/>
  <c r="D182" i="7"/>
  <c r="C182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N179" i="7"/>
  <c r="M179" i="7"/>
  <c r="L179" i="7"/>
  <c r="K179" i="7"/>
  <c r="J179" i="7"/>
  <c r="I179" i="7"/>
  <c r="H179" i="7"/>
  <c r="G179" i="7"/>
  <c r="F179" i="7"/>
  <c r="E179" i="7"/>
  <c r="D179" i="7"/>
  <c r="C179" i="7"/>
  <c r="N178" i="7"/>
  <c r="M178" i="7"/>
  <c r="L178" i="7"/>
  <c r="K178" i="7"/>
  <c r="J178" i="7"/>
  <c r="I178" i="7"/>
  <c r="H178" i="7"/>
  <c r="G178" i="7"/>
  <c r="F178" i="7"/>
  <c r="E178" i="7"/>
  <c r="D178" i="7"/>
  <c r="C178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N176" i="7"/>
  <c r="M176" i="7"/>
  <c r="L176" i="7"/>
  <c r="K176" i="7"/>
  <c r="J176" i="7"/>
  <c r="I176" i="7"/>
  <c r="H176" i="7"/>
  <c r="G176" i="7"/>
  <c r="F176" i="7"/>
  <c r="E176" i="7"/>
  <c r="D176" i="7"/>
  <c r="C176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C144" i="7"/>
  <c r="C144" i="8" s="1"/>
  <c r="C143" i="7"/>
  <c r="C143" i="8" s="1"/>
  <c r="C142" i="7"/>
  <c r="C142" i="8" s="1"/>
  <c r="C141" i="7"/>
  <c r="C141" i="8" s="1"/>
  <c r="C134" i="7"/>
  <c r="C134" i="8" s="1"/>
  <c r="C133" i="7"/>
  <c r="C133" i="8" s="1"/>
  <c r="C132" i="7"/>
  <c r="C132" i="8" s="1"/>
  <c r="C131" i="7"/>
  <c r="C131" i="8" s="1"/>
  <c r="N124" i="7"/>
  <c r="M124" i="7"/>
  <c r="L124" i="7"/>
  <c r="K124" i="7"/>
  <c r="J124" i="7"/>
  <c r="I124" i="7"/>
  <c r="H124" i="7"/>
  <c r="G124" i="7"/>
  <c r="F124" i="7"/>
  <c r="E124" i="7"/>
  <c r="D124" i="7"/>
  <c r="C124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N117" i="7"/>
  <c r="N116" i="7" s="1"/>
  <c r="M117" i="7"/>
  <c r="M116" i="7" s="1"/>
  <c r="L117" i="7"/>
  <c r="L116" i="7" s="1"/>
  <c r="K117" i="7"/>
  <c r="K116" i="7" s="1"/>
  <c r="J117" i="7"/>
  <c r="J116" i="7" s="1"/>
  <c r="I117" i="7"/>
  <c r="I116" i="7" s="1"/>
  <c r="H117" i="7"/>
  <c r="H116" i="7" s="1"/>
  <c r="G117" i="7"/>
  <c r="G116" i="7" s="1"/>
  <c r="F117" i="7"/>
  <c r="F116" i="7" s="1"/>
  <c r="E117" i="7"/>
  <c r="E116" i="7" s="1"/>
  <c r="D117" i="7"/>
  <c r="D116" i="7" s="1"/>
  <c r="C117" i="7"/>
  <c r="N115" i="7"/>
  <c r="N125" i="7" s="1"/>
  <c r="M115" i="7"/>
  <c r="M125" i="7" s="1"/>
  <c r="L115" i="7"/>
  <c r="L125" i="7" s="1"/>
  <c r="K115" i="7"/>
  <c r="K125" i="7" s="1"/>
  <c r="J115" i="7"/>
  <c r="J125" i="7" s="1"/>
  <c r="I115" i="7"/>
  <c r="I125" i="7" s="1"/>
  <c r="H115" i="7"/>
  <c r="H125" i="7" s="1"/>
  <c r="G115" i="7"/>
  <c r="G125" i="7" s="1"/>
  <c r="F115" i="7"/>
  <c r="F125" i="7" s="1"/>
  <c r="E115" i="7"/>
  <c r="E125" i="7" s="1"/>
  <c r="D115" i="7"/>
  <c r="D125" i="7" s="1"/>
  <c r="C115" i="7"/>
  <c r="N107" i="7"/>
  <c r="M107" i="7"/>
  <c r="L107" i="7"/>
  <c r="K107" i="7"/>
  <c r="J107" i="7"/>
  <c r="I107" i="7"/>
  <c r="H107" i="7"/>
  <c r="G107" i="7"/>
  <c r="F107" i="7"/>
  <c r="E107" i="7"/>
  <c r="O107" i="7" s="1"/>
  <c r="D107" i="7"/>
  <c r="C107" i="7"/>
  <c r="N106" i="7"/>
  <c r="M106" i="7"/>
  <c r="L106" i="7"/>
  <c r="K106" i="7"/>
  <c r="O106" i="7" s="1"/>
  <c r="J106" i="7"/>
  <c r="I106" i="7"/>
  <c r="H106" i="7"/>
  <c r="G106" i="7"/>
  <c r="F106" i="7"/>
  <c r="E106" i="7"/>
  <c r="D106" i="7"/>
  <c r="C106" i="7"/>
  <c r="C106" i="8" s="1"/>
  <c r="N105" i="7"/>
  <c r="M105" i="7"/>
  <c r="L105" i="7"/>
  <c r="K105" i="7"/>
  <c r="J105" i="7"/>
  <c r="I105" i="7"/>
  <c r="H105" i="7"/>
  <c r="G105" i="7"/>
  <c r="F105" i="7"/>
  <c r="E105" i="7"/>
  <c r="D105" i="7"/>
  <c r="C105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F94" i="7"/>
  <c r="F94" i="8" s="1"/>
  <c r="E94" i="7"/>
  <c r="E94" i="8" s="1"/>
  <c r="D94" i="7"/>
  <c r="D94" i="8" s="1"/>
  <c r="C94" i="7"/>
  <c r="F93" i="7"/>
  <c r="F93" i="8" s="1"/>
  <c r="E93" i="7"/>
  <c r="E93" i="8" s="1"/>
  <c r="D93" i="7"/>
  <c r="D93" i="8" s="1"/>
  <c r="C93" i="7"/>
  <c r="C93" i="8" s="1"/>
  <c r="F92" i="7"/>
  <c r="F92" i="8" s="1"/>
  <c r="E92" i="7"/>
  <c r="E92" i="8" s="1"/>
  <c r="D92" i="7"/>
  <c r="D92" i="8" s="1"/>
  <c r="C92" i="7"/>
  <c r="F91" i="7"/>
  <c r="F91" i="8" s="1"/>
  <c r="E91" i="7"/>
  <c r="E91" i="8" s="1"/>
  <c r="D91" i="7"/>
  <c r="D91" i="8" s="1"/>
  <c r="C91" i="7"/>
  <c r="C91" i="8" s="1"/>
  <c r="F90" i="7"/>
  <c r="F90" i="8" s="1"/>
  <c r="E90" i="7"/>
  <c r="E90" i="8" s="1"/>
  <c r="D90" i="7"/>
  <c r="D90" i="8" s="1"/>
  <c r="C90" i="7"/>
  <c r="F89" i="7"/>
  <c r="F89" i="8" s="1"/>
  <c r="E89" i="7"/>
  <c r="E89" i="8" s="1"/>
  <c r="D89" i="7"/>
  <c r="D89" i="8" s="1"/>
  <c r="C89" i="7"/>
  <c r="C89" i="8" s="1"/>
  <c r="F88" i="7"/>
  <c r="F88" i="8" s="1"/>
  <c r="E88" i="7"/>
  <c r="E88" i="8" s="1"/>
  <c r="D88" i="7"/>
  <c r="D88" i="8" s="1"/>
  <c r="C88" i="7"/>
  <c r="F87" i="7"/>
  <c r="F87" i="8" s="1"/>
  <c r="E87" i="7"/>
  <c r="E87" i="8" s="1"/>
  <c r="D87" i="7"/>
  <c r="D87" i="8" s="1"/>
  <c r="C87" i="7"/>
  <c r="C87" i="8" s="1"/>
  <c r="F86" i="7"/>
  <c r="F86" i="8" s="1"/>
  <c r="E86" i="7"/>
  <c r="E86" i="8" s="1"/>
  <c r="D86" i="7"/>
  <c r="D86" i="8" s="1"/>
  <c r="C86" i="7"/>
  <c r="F85" i="7"/>
  <c r="F85" i="8" s="1"/>
  <c r="E85" i="7"/>
  <c r="E85" i="8" s="1"/>
  <c r="D85" i="7"/>
  <c r="D85" i="8" s="1"/>
  <c r="C85" i="7"/>
  <c r="C85" i="8" s="1"/>
  <c r="F84" i="7"/>
  <c r="F84" i="8" s="1"/>
  <c r="E84" i="7"/>
  <c r="E84" i="8" s="1"/>
  <c r="D84" i="7"/>
  <c r="D84" i="8" s="1"/>
  <c r="C84" i="7"/>
  <c r="F83" i="7"/>
  <c r="F83" i="8" s="1"/>
  <c r="E83" i="7"/>
  <c r="E83" i="8" s="1"/>
  <c r="D83" i="7"/>
  <c r="D83" i="8" s="1"/>
  <c r="C83" i="7"/>
  <c r="C83" i="8" s="1"/>
  <c r="F82" i="7"/>
  <c r="F82" i="8" s="1"/>
  <c r="E82" i="7"/>
  <c r="E82" i="8" s="1"/>
  <c r="D82" i="7"/>
  <c r="D82" i="8" s="1"/>
  <c r="C82" i="7"/>
  <c r="F81" i="7"/>
  <c r="F81" i="8" s="1"/>
  <c r="E81" i="7"/>
  <c r="E81" i="8" s="1"/>
  <c r="D81" i="7"/>
  <c r="D81" i="8" s="1"/>
  <c r="C81" i="7"/>
  <c r="C81" i="8" s="1"/>
  <c r="F80" i="7"/>
  <c r="F80" i="8" s="1"/>
  <c r="E80" i="7"/>
  <c r="E80" i="8" s="1"/>
  <c r="D80" i="7"/>
  <c r="D80" i="8" s="1"/>
  <c r="C80" i="7"/>
  <c r="F79" i="7"/>
  <c r="F79" i="8" s="1"/>
  <c r="E79" i="7"/>
  <c r="E79" i="8" s="1"/>
  <c r="D79" i="7"/>
  <c r="D79" i="8" s="1"/>
  <c r="C79" i="7"/>
  <c r="C79" i="8" s="1"/>
  <c r="F78" i="7"/>
  <c r="F78" i="8" s="1"/>
  <c r="E78" i="7"/>
  <c r="E78" i="8" s="1"/>
  <c r="D78" i="7"/>
  <c r="D78" i="8" s="1"/>
  <c r="C78" i="7"/>
  <c r="F77" i="7"/>
  <c r="F77" i="8" s="1"/>
  <c r="E77" i="7"/>
  <c r="E77" i="8" s="1"/>
  <c r="D77" i="7"/>
  <c r="D77" i="8" s="1"/>
  <c r="C77" i="7"/>
  <c r="C77" i="8" s="1"/>
  <c r="F76" i="7"/>
  <c r="F76" i="8" s="1"/>
  <c r="E76" i="7"/>
  <c r="E76" i="8" s="1"/>
  <c r="D76" i="7"/>
  <c r="D76" i="8" s="1"/>
  <c r="C76" i="7"/>
  <c r="F75" i="7"/>
  <c r="F75" i="8" s="1"/>
  <c r="E75" i="7"/>
  <c r="E75" i="8" s="1"/>
  <c r="D75" i="7"/>
  <c r="D75" i="8" s="1"/>
  <c r="C75" i="7"/>
  <c r="C75" i="8" s="1"/>
  <c r="F74" i="7"/>
  <c r="F74" i="8" s="1"/>
  <c r="E74" i="7"/>
  <c r="E74" i="8" s="1"/>
  <c r="D74" i="7"/>
  <c r="D74" i="8" s="1"/>
  <c r="C74" i="7"/>
  <c r="F73" i="7"/>
  <c r="F73" i="8" s="1"/>
  <c r="E73" i="7"/>
  <c r="E73" i="8" s="1"/>
  <c r="D73" i="7"/>
  <c r="D73" i="8" s="1"/>
  <c r="C73" i="7"/>
  <c r="C73" i="8" s="1"/>
  <c r="F65" i="7"/>
  <c r="F65" i="8" s="1"/>
  <c r="E65" i="7"/>
  <c r="E65" i="8" s="1"/>
  <c r="D65" i="7"/>
  <c r="D65" i="8" s="1"/>
  <c r="C65" i="7"/>
  <c r="C65" i="8" s="1"/>
  <c r="F64" i="7"/>
  <c r="F64" i="8" s="1"/>
  <c r="E64" i="7"/>
  <c r="E64" i="8" s="1"/>
  <c r="D64" i="7"/>
  <c r="D64" i="8" s="1"/>
  <c r="C64" i="7"/>
  <c r="C64" i="8" s="1"/>
  <c r="F63" i="7"/>
  <c r="F63" i="8" s="1"/>
  <c r="E63" i="7"/>
  <c r="E63" i="8" s="1"/>
  <c r="D63" i="7"/>
  <c r="D63" i="8" s="1"/>
  <c r="C63" i="7"/>
  <c r="C63" i="8" s="1"/>
  <c r="F62" i="7"/>
  <c r="F62" i="8" s="1"/>
  <c r="E62" i="7"/>
  <c r="E62" i="8" s="1"/>
  <c r="D62" i="7"/>
  <c r="D62" i="8" s="1"/>
  <c r="C62" i="7"/>
  <c r="C62" i="8" s="1"/>
  <c r="F61" i="7"/>
  <c r="F61" i="8" s="1"/>
  <c r="E61" i="7"/>
  <c r="E61" i="8" s="1"/>
  <c r="D61" i="7"/>
  <c r="D61" i="8" s="1"/>
  <c r="C61" i="7"/>
  <c r="C61" i="8" s="1"/>
  <c r="F60" i="7"/>
  <c r="F60" i="8" s="1"/>
  <c r="E60" i="7"/>
  <c r="E60" i="8" s="1"/>
  <c r="D60" i="7"/>
  <c r="D60" i="8" s="1"/>
  <c r="C60" i="7"/>
  <c r="C60" i="8" s="1"/>
  <c r="F59" i="7"/>
  <c r="F59" i="8" s="1"/>
  <c r="E59" i="7"/>
  <c r="E59" i="8" s="1"/>
  <c r="D59" i="7"/>
  <c r="D59" i="8" s="1"/>
  <c r="C59" i="7"/>
  <c r="C59" i="8" s="1"/>
  <c r="F58" i="7"/>
  <c r="F58" i="8" s="1"/>
  <c r="E58" i="7"/>
  <c r="E58" i="8" s="1"/>
  <c r="D58" i="7"/>
  <c r="D58" i="8" s="1"/>
  <c r="C58" i="7"/>
  <c r="C58" i="8" s="1"/>
  <c r="F57" i="7"/>
  <c r="F57" i="8" s="1"/>
  <c r="E57" i="7"/>
  <c r="E57" i="8" s="1"/>
  <c r="D57" i="7"/>
  <c r="D57" i="8" s="1"/>
  <c r="C57" i="7"/>
  <c r="C57" i="8" s="1"/>
  <c r="F56" i="7"/>
  <c r="F56" i="8" s="1"/>
  <c r="E56" i="7"/>
  <c r="E56" i="8" s="1"/>
  <c r="D56" i="7"/>
  <c r="D56" i="8" s="1"/>
  <c r="C56" i="7"/>
  <c r="C56" i="8" s="1"/>
  <c r="F55" i="7"/>
  <c r="F55" i="8" s="1"/>
  <c r="E55" i="7"/>
  <c r="E55" i="8" s="1"/>
  <c r="D55" i="7"/>
  <c r="D55" i="8" s="1"/>
  <c r="C55" i="7"/>
  <c r="C55" i="8" s="1"/>
  <c r="F54" i="7"/>
  <c r="F54" i="8" s="1"/>
  <c r="E54" i="7"/>
  <c r="E54" i="8" s="1"/>
  <c r="D54" i="7"/>
  <c r="D54" i="8" s="1"/>
  <c r="C54" i="7"/>
  <c r="C54" i="8" s="1"/>
  <c r="F53" i="7"/>
  <c r="F53" i="8" s="1"/>
  <c r="E53" i="7"/>
  <c r="E53" i="8" s="1"/>
  <c r="D53" i="7"/>
  <c r="D53" i="8" s="1"/>
  <c r="C53" i="7"/>
  <c r="C53" i="8" s="1"/>
  <c r="F52" i="7"/>
  <c r="F52" i="8" s="1"/>
  <c r="E52" i="7"/>
  <c r="E52" i="8" s="1"/>
  <c r="D52" i="7"/>
  <c r="D52" i="8" s="1"/>
  <c r="C52" i="7"/>
  <c r="C52" i="8" s="1"/>
  <c r="F51" i="7"/>
  <c r="F51" i="8" s="1"/>
  <c r="E51" i="7"/>
  <c r="E51" i="8" s="1"/>
  <c r="D51" i="7"/>
  <c r="D51" i="8" s="1"/>
  <c r="C51" i="7"/>
  <c r="C51" i="8" s="1"/>
  <c r="F50" i="7"/>
  <c r="F50" i="8" s="1"/>
  <c r="E50" i="7"/>
  <c r="E50" i="8" s="1"/>
  <c r="D50" i="7"/>
  <c r="D50" i="8" s="1"/>
  <c r="C50" i="7"/>
  <c r="C50" i="8" s="1"/>
  <c r="F49" i="7"/>
  <c r="F49" i="8" s="1"/>
  <c r="E49" i="7"/>
  <c r="E49" i="8" s="1"/>
  <c r="D49" i="7"/>
  <c r="D49" i="8" s="1"/>
  <c r="C49" i="7"/>
  <c r="C49" i="8" s="1"/>
  <c r="F48" i="7"/>
  <c r="F48" i="8" s="1"/>
  <c r="E48" i="7"/>
  <c r="E48" i="8" s="1"/>
  <c r="D48" i="7"/>
  <c r="D48" i="8" s="1"/>
  <c r="C48" i="7"/>
  <c r="C48" i="8" s="1"/>
  <c r="F47" i="7"/>
  <c r="F47" i="8" s="1"/>
  <c r="E47" i="7"/>
  <c r="E47" i="8" s="1"/>
  <c r="D47" i="7"/>
  <c r="D47" i="8" s="1"/>
  <c r="C47" i="7"/>
  <c r="C47" i="8" s="1"/>
  <c r="F46" i="7"/>
  <c r="F46" i="8" s="1"/>
  <c r="E46" i="7"/>
  <c r="E46" i="8" s="1"/>
  <c r="D46" i="7"/>
  <c r="D46" i="8" s="1"/>
  <c r="C46" i="7"/>
  <c r="C46" i="8" s="1"/>
  <c r="F45" i="7"/>
  <c r="F45" i="8" s="1"/>
  <c r="E45" i="7"/>
  <c r="E45" i="8" s="1"/>
  <c r="D45" i="7"/>
  <c r="D45" i="8" s="1"/>
  <c r="C45" i="7"/>
  <c r="C45" i="8" s="1"/>
  <c r="F44" i="7"/>
  <c r="F44" i="8" s="1"/>
  <c r="E44" i="7"/>
  <c r="E44" i="8" s="1"/>
  <c r="D44" i="7"/>
  <c r="D44" i="8" s="1"/>
  <c r="C44" i="7"/>
  <c r="C44" i="8" s="1"/>
  <c r="F43" i="7"/>
  <c r="F43" i="8" s="1"/>
  <c r="E43" i="7"/>
  <c r="E43" i="8" s="1"/>
  <c r="D43" i="7"/>
  <c r="D43" i="8" s="1"/>
  <c r="C43" i="7"/>
  <c r="C43" i="8" s="1"/>
  <c r="F42" i="7"/>
  <c r="F42" i="8" s="1"/>
  <c r="E42" i="7"/>
  <c r="E42" i="8" s="1"/>
  <c r="D42" i="7"/>
  <c r="D42" i="8" s="1"/>
  <c r="C42" i="7"/>
  <c r="C42" i="8" s="1"/>
  <c r="F41" i="7"/>
  <c r="F41" i="8" s="1"/>
  <c r="E41" i="7"/>
  <c r="E41" i="8" s="1"/>
  <c r="D41" i="7"/>
  <c r="D41" i="8" s="1"/>
  <c r="C41" i="7"/>
  <c r="C41" i="8" s="1"/>
  <c r="F40" i="7"/>
  <c r="F40" i="8" s="1"/>
  <c r="E40" i="7"/>
  <c r="E40" i="8" s="1"/>
  <c r="D40" i="7"/>
  <c r="D40" i="8" s="1"/>
  <c r="C40" i="7"/>
  <c r="C40" i="8" s="1"/>
  <c r="F39" i="7"/>
  <c r="F39" i="8" s="1"/>
  <c r="E39" i="7"/>
  <c r="E39" i="8" s="1"/>
  <c r="D39" i="7"/>
  <c r="D39" i="8" s="1"/>
  <c r="C39" i="7"/>
  <c r="C39" i="8" s="1"/>
  <c r="F38" i="7"/>
  <c r="F38" i="8" s="1"/>
  <c r="E38" i="7"/>
  <c r="E38" i="8" s="1"/>
  <c r="D38" i="7"/>
  <c r="D38" i="8" s="1"/>
  <c r="C38" i="7"/>
  <c r="C38" i="8" s="1"/>
  <c r="F37" i="7"/>
  <c r="F37" i="8" s="1"/>
  <c r="E37" i="7"/>
  <c r="E37" i="8" s="1"/>
  <c r="D37" i="7"/>
  <c r="D37" i="8" s="1"/>
  <c r="C37" i="7"/>
  <c r="C37" i="8" s="1"/>
  <c r="F36" i="7"/>
  <c r="F36" i="8" s="1"/>
  <c r="E36" i="7"/>
  <c r="E36" i="8" s="1"/>
  <c r="D36" i="7"/>
  <c r="D36" i="8" s="1"/>
  <c r="C36" i="7"/>
  <c r="C36" i="8" s="1"/>
  <c r="F35" i="7"/>
  <c r="F35" i="8" s="1"/>
  <c r="E35" i="7"/>
  <c r="E35" i="8" s="1"/>
  <c r="D35" i="7"/>
  <c r="D35" i="8" s="1"/>
  <c r="C35" i="7"/>
  <c r="C35" i="8" s="1"/>
  <c r="F34" i="7"/>
  <c r="F34" i="8" s="1"/>
  <c r="E34" i="7"/>
  <c r="E34" i="8" s="1"/>
  <c r="D34" i="7"/>
  <c r="D34" i="8" s="1"/>
  <c r="C34" i="7"/>
  <c r="C34" i="8" s="1"/>
  <c r="F33" i="7"/>
  <c r="F33" i="8" s="1"/>
  <c r="E33" i="7"/>
  <c r="E33" i="8" s="1"/>
  <c r="D33" i="7"/>
  <c r="D33" i="8" s="1"/>
  <c r="C33" i="7"/>
  <c r="C33" i="8" s="1"/>
  <c r="F32" i="7"/>
  <c r="F32" i="8" s="1"/>
  <c r="E32" i="7"/>
  <c r="E32" i="8" s="1"/>
  <c r="D32" i="7"/>
  <c r="D32" i="8" s="1"/>
  <c r="C32" i="7"/>
  <c r="C32" i="8" s="1"/>
  <c r="F31" i="7"/>
  <c r="F31" i="8" s="1"/>
  <c r="E31" i="7"/>
  <c r="E31" i="8" s="1"/>
  <c r="D31" i="7"/>
  <c r="D31" i="8" s="1"/>
  <c r="C31" i="7"/>
  <c r="C31" i="8" s="1"/>
  <c r="F30" i="7"/>
  <c r="F30" i="8" s="1"/>
  <c r="E30" i="7"/>
  <c r="E30" i="8" s="1"/>
  <c r="D30" i="7"/>
  <c r="D30" i="8" s="1"/>
  <c r="C30" i="7"/>
  <c r="C30" i="8" s="1"/>
  <c r="F29" i="7"/>
  <c r="F29" i="8" s="1"/>
  <c r="E29" i="7"/>
  <c r="E29" i="8" s="1"/>
  <c r="D29" i="7"/>
  <c r="D29" i="8" s="1"/>
  <c r="C29" i="7"/>
  <c r="C29" i="8" s="1"/>
  <c r="F28" i="7"/>
  <c r="F28" i="8" s="1"/>
  <c r="E28" i="7"/>
  <c r="E28" i="8" s="1"/>
  <c r="D28" i="7"/>
  <c r="D28" i="8" s="1"/>
  <c r="C28" i="7"/>
  <c r="C28" i="8" s="1"/>
  <c r="F27" i="7"/>
  <c r="F27" i="8" s="1"/>
  <c r="E27" i="7"/>
  <c r="E27" i="8" s="1"/>
  <c r="D27" i="7"/>
  <c r="D27" i="8" s="1"/>
  <c r="C27" i="7"/>
  <c r="C27" i="8" s="1"/>
  <c r="F26" i="7"/>
  <c r="F26" i="8" s="1"/>
  <c r="E26" i="7"/>
  <c r="E26" i="8" s="1"/>
  <c r="D26" i="7"/>
  <c r="D26" i="8" s="1"/>
  <c r="C26" i="7"/>
  <c r="C26" i="8" s="1"/>
  <c r="F25" i="7"/>
  <c r="F25" i="8" s="1"/>
  <c r="E25" i="7"/>
  <c r="E25" i="8" s="1"/>
  <c r="D25" i="7"/>
  <c r="D25" i="8" s="1"/>
  <c r="C25" i="7"/>
  <c r="C25" i="8" s="1"/>
  <c r="F24" i="7"/>
  <c r="F24" i="8" s="1"/>
  <c r="E24" i="7"/>
  <c r="E24" i="8" s="1"/>
  <c r="D24" i="7"/>
  <c r="D24" i="8" s="1"/>
  <c r="C24" i="7"/>
  <c r="C24" i="8" s="1"/>
  <c r="F23" i="7"/>
  <c r="F23" i="8" s="1"/>
  <c r="E23" i="7"/>
  <c r="E23" i="8" s="1"/>
  <c r="D23" i="7"/>
  <c r="D23" i="8" s="1"/>
  <c r="C23" i="7"/>
  <c r="C23" i="8" s="1"/>
  <c r="F22" i="7"/>
  <c r="F22" i="8" s="1"/>
  <c r="E22" i="7"/>
  <c r="E22" i="8" s="1"/>
  <c r="D22" i="7"/>
  <c r="D22" i="8" s="1"/>
  <c r="C22" i="7"/>
  <c r="C22" i="8" s="1"/>
  <c r="F21" i="7"/>
  <c r="F21" i="8" s="1"/>
  <c r="E21" i="7"/>
  <c r="E21" i="8" s="1"/>
  <c r="D21" i="7"/>
  <c r="D21" i="8" s="1"/>
  <c r="C21" i="7"/>
  <c r="C21" i="8" s="1"/>
  <c r="F20" i="7"/>
  <c r="F66" i="7" s="1"/>
  <c r="E20" i="7"/>
  <c r="E20" i="8" s="1"/>
  <c r="D20" i="7"/>
  <c r="C20" i="7"/>
  <c r="C20" i="8" s="1"/>
  <c r="N14" i="7"/>
  <c r="M14" i="7"/>
  <c r="L14" i="7"/>
  <c r="K14" i="7"/>
  <c r="J14" i="7"/>
  <c r="I14" i="7"/>
  <c r="H14" i="7"/>
  <c r="G14" i="7"/>
  <c r="F14" i="7"/>
  <c r="E14" i="7"/>
  <c r="D14" i="7"/>
  <c r="C14" i="7"/>
  <c r="N13" i="7"/>
  <c r="M13" i="7"/>
  <c r="L13" i="7"/>
  <c r="L12" i="7" s="1"/>
  <c r="K13" i="7"/>
  <c r="K12" i="7" s="1"/>
  <c r="J13" i="7"/>
  <c r="J12" i="7" s="1"/>
  <c r="I13" i="7"/>
  <c r="I12" i="7" s="1"/>
  <c r="H13" i="7"/>
  <c r="H12" i="7" s="1"/>
  <c r="G13" i="7"/>
  <c r="G12" i="7" s="1"/>
  <c r="F13" i="7"/>
  <c r="F12" i="7" s="1"/>
  <c r="E13" i="7"/>
  <c r="E12" i="7" s="1"/>
  <c r="D13" i="7"/>
  <c r="D12" i="7" s="1"/>
  <c r="C13" i="7"/>
  <c r="C12" i="7" s="1"/>
  <c r="N11" i="7"/>
  <c r="M11" i="7"/>
  <c r="L11" i="7"/>
  <c r="K11" i="7"/>
  <c r="J11" i="7"/>
  <c r="I11" i="7"/>
  <c r="H11" i="7"/>
  <c r="G11" i="7"/>
  <c r="F11" i="7"/>
  <c r="E11" i="7"/>
  <c r="D11" i="7"/>
  <c r="C11" i="7"/>
  <c r="N10" i="7"/>
  <c r="N9" i="7" s="1"/>
  <c r="M10" i="7"/>
  <c r="M9" i="7" s="1"/>
  <c r="L10" i="7"/>
  <c r="L9" i="7" s="1"/>
  <c r="K10" i="7"/>
  <c r="K9" i="7" s="1"/>
  <c r="J10" i="7"/>
  <c r="J9" i="7" s="1"/>
  <c r="I10" i="7"/>
  <c r="I9" i="7" s="1"/>
  <c r="H10" i="7"/>
  <c r="H9" i="7" s="1"/>
  <c r="G10" i="7"/>
  <c r="G9" i="7" s="1"/>
  <c r="F10" i="7"/>
  <c r="F9" i="7" s="1"/>
  <c r="E10" i="7"/>
  <c r="E9" i="7" s="1"/>
  <c r="D10" i="7"/>
  <c r="C10" i="7"/>
  <c r="C9" i="7" s="1"/>
  <c r="C8" i="7"/>
  <c r="N8" i="7"/>
  <c r="M8" i="7"/>
  <c r="L8" i="7"/>
  <c r="K8" i="7"/>
  <c r="J8" i="7"/>
  <c r="I8" i="7"/>
  <c r="H8" i="7"/>
  <c r="G8" i="7"/>
  <c r="F8" i="7"/>
  <c r="E8" i="7"/>
  <c r="D8" i="7"/>
  <c r="N7" i="7"/>
  <c r="M7" i="7"/>
  <c r="L7" i="7"/>
  <c r="K7" i="7"/>
  <c r="J7" i="7"/>
  <c r="I7" i="7"/>
  <c r="H7" i="7"/>
  <c r="G7" i="7"/>
  <c r="F7" i="7"/>
  <c r="E7" i="7"/>
  <c r="D7" i="7"/>
  <c r="C7" i="7"/>
  <c r="T332" i="7" l="1"/>
  <c r="K385" i="7"/>
  <c r="G86" i="7"/>
  <c r="G86" i="8" s="1"/>
  <c r="G88" i="7"/>
  <c r="G88" i="8" s="1"/>
  <c r="G90" i="7"/>
  <c r="G90" i="8" s="1"/>
  <c r="G92" i="7"/>
  <c r="G92" i="8" s="1"/>
  <c r="O161" i="7"/>
  <c r="C161" i="8" s="1"/>
  <c r="F161" i="8" s="1"/>
  <c r="O162" i="7"/>
  <c r="C162" i="8" s="1"/>
  <c r="F162" i="8" s="1"/>
  <c r="O164" i="7"/>
  <c r="C164" i="8" s="1"/>
  <c r="F164" i="8" s="1"/>
  <c r="O166" i="7"/>
  <c r="C166" i="8" s="1"/>
  <c r="F166" i="8" s="1"/>
  <c r="O167" i="7"/>
  <c r="C167" i="8" s="1"/>
  <c r="F167" i="8" s="1"/>
  <c r="O168" i="7"/>
  <c r="C168" i="8" s="1"/>
  <c r="F168" i="8" s="1"/>
  <c r="O169" i="7"/>
  <c r="C169" i="8" s="1"/>
  <c r="F169" i="8" s="1"/>
  <c r="O171" i="7"/>
  <c r="C171" i="8" s="1"/>
  <c r="F171" i="8" s="1"/>
  <c r="O172" i="7"/>
  <c r="C172" i="8" s="1"/>
  <c r="F172" i="8" s="1"/>
  <c r="O173" i="7"/>
  <c r="C173" i="8" s="1"/>
  <c r="F173" i="8" s="1"/>
  <c r="O209" i="7"/>
  <c r="C209" i="8" s="1"/>
  <c r="F209" i="8" s="1"/>
  <c r="O211" i="7"/>
  <c r="C211" i="8" s="1"/>
  <c r="F211" i="8" s="1"/>
  <c r="O212" i="7"/>
  <c r="C212" i="8" s="1"/>
  <c r="F212" i="8" s="1"/>
  <c r="O213" i="7"/>
  <c r="C213" i="8" s="1"/>
  <c r="F213" i="8" s="1"/>
  <c r="O214" i="7"/>
  <c r="C214" i="8" s="1"/>
  <c r="F214" i="8" s="1"/>
  <c r="O216" i="7"/>
  <c r="C216" i="8" s="1"/>
  <c r="F216" i="8" s="1"/>
  <c r="O217" i="7"/>
  <c r="C217" i="8" s="1"/>
  <c r="F217" i="8" s="1"/>
  <c r="O218" i="7"/>
  <c r="C218" i="8" s="1"/>
  <c r="F218" i="8" s="1"/>
  <c r="O219" i="7"/>
  <c r="C219" i="8" s="1"/>
  <c r="F219" i="8" s="1"/>
  <c r="O221" i="7"/>
  <c r="C221" i="8" s="1"/>
  <c r="F221" i="8" s="1"/>
  <c r="O222" i="7"/>
  <c r="C222" i="8" s="1"/>
  <c r="F222" i="8" s="1"/>
  <c r="O223" i="7"/>
  <c r="C223" i="8" s="1"/>
  <c r="F223" i="8" s="1"/>
  <c r="O224" i="7"/>
  <c r="C224" i="8" s="1"/>
  <c r="F224" i="8" s="1"/>
  <c r="O226" i="7"/>
  <c r="C226" i="8" s="1"/>
  <c r="F226" i="8" s="1"/>
  <c r="O227" i="7"/>
  <c r="C227" i="8" s="1"/>
  <c r="F227" i="8" s="1"/>
  <c r="O228" i="7"/>
  <c r="C228" i="8" s="1"/>
  <c r="F228" i="8" s="1"/>
  <c r="O229" i="7"/>
  <c r="C229" i="8" s="1"/>
  <c r="F229" i="8" s="1"/>
  <c r="O231" i="7"/>
  <c r="C231" i="8" s="1"/>
  <c r="F231" i="8" s="1"/>
  <c r="O232" i="7"/>
  <c r="C232" i="8" s="1"/>
  <c r="F232" i="8" s="1"/>
  <c r="O233" i="7"/>
  <c r="C233" i="8" s="1"/>
  <c r="F233" i="8" s="1"/>
  <c r="O234" i="7"/>
  <c r="C234" i="8" s="1"/>
  <c r="F234" i="8" s="1"/>
  <c r="O236" i="7"/>
  <c r="C236" i="8" s="1"/>
  <c r="F236" i="8" s="1"/>
  <c r="O237" i="7"/>
  <c r="C237" i="8" s="1"/>
  <c r="F237" i="8" s="1"/>
  <c r="P326" i="11"/>
  <c r="P322" i="11"/>
  <c r="P318" i="11"/>
  <c r="P314" i="11"/>
  <c r="P298" i="11"/>
  <c r="P294" i="11"/>
  <c r="G84" i="7"/>
  <c r="G84" i="8" s="1"/>
  <c r="C107" i="8"/>
  <c r="O174" i="7"/>
  <c r="C174" i="8" s="1"/>
  <c r="F174" i="8" s="1"/>
  <c r="D66" i="7"/>
  <c r="O151" i="7"/>
  <c r="C151" i="8" s="1"/>
  <c r="N332" i="7"/>
  <c r="O163" i="7"/>
  <c r="C163" i="8" s="1"/>
  <c r="F163" i="8" s="1"/>
  <c r="O176" i="7"/>
  <c r="C176" i="8" s="1"/>
  <c r="F176" i="8" s="1"/>
  <c r="O152" i="7"/>
  <c r="C152" i="8" s="1"/>
  <c r="R152" i="8" s="1"/>
  <c r="Q528" i="8"/>
  <c r="Q530" i="8" s="1"/>
  <c r="G6" i="7"/>
  <c r="K6" i="7"/>
  <c r="AB289" i="7"/>
  <c r="D289" i="8" s="1"/>
  <c r="AB290" i="7"/>
  <c r="D290" i="8" s="1"/>
  <c r="AB291" i="7"/>
  <c r="D291" i="8" s="1"/>
  <c r="AB292" i="7"/>
  <c r="D292" i="8" s="1"/>
  <c r="AB293" i="7"/>
  <c r="D293" i="8" s="1"/>
  <c r="AB294" i="7"/>
  <c r="D294" i="8" s="1"/>
  <c r="AB295" i="7"/>
  <c r="D295" i="8" s="1"/>
  <c r="AB296" i="7"/>
  <c r="D296" i="8" s="1"/>
  <c r="AB297" i="7"/>
  <c r="D297" i="8" s="1"/>
  <c r="AB298" i="7"/>
  <c r="D298" i="8" s="1"/>
  <c r="AB299" i="7"/>
  <c r="D299" i="8" s="1"/>
  <c r="AB300" i="7"/>
  <c r="D300" i="8" s="1"/>
  <c r="AB301" i="7"/>
  <c r="D301" i="8" s="1"/>
  <c r="AB302" i="7"/>
  <c r="D302" i="8" s="1"/>
  <c r="AB303" i="7"/>
  <c r="D303" i="8" s="1"/>
  <c r="AB304" i="7"/>
  <c r="D304" i="8" s="1"/>
  <c r="AB305" i="7"/>
  <c r="D305" i="8" s="1"/>
  <c r="O393" i="7"/>
  <c r="C393" i="8" s="1"/>
  <c r="O394" i="7"/>
  <c r="C394" i="8" s="1"/>
  <c r="O395" i="7"/>
  <c r="C395" i="8" s="1"/>
  <c r="O396" i="7"/>
  <c r="C396" i="8" s="1"/>
  <c r="O397" i="7"/>
  <c r="C397" i="8" s="1"/>
  <c r="O398" i="7"/>
  <c r="C398" i="8" s="1"/>
  <c r="O400" i="7"/>
  <c r="C400" i="8" s="1"/>
  <c r="O401" i="7"/>
  <c r="C401" i="8" s="1"/>
  <c r="O402" i="7"/>
  <c r="C402" i="8" s="1"/>
  <c r="O403" i="7"/>
  <c r="C403" i="8" s="1"/>
  <c r="O404" i="7"/>
  <c r="C404" i="8" s="1"/>
  <c r="O405" i="7"/>
  <c r="C405" i="8" s="1"/>
  <c r="O406" i="7"/>
  <c r="C406" i="8" s="1"/>
  <c r="O407" i="7"/>
  <c r="C407" i="8" s="1"/>
  <c r="O408" i="7"/>
  <c r="C408" i="8" s="1"/>
  <c r="O409" i="7"/>
  <c r="C409" i="8" s="1"/>
  <c r="O410" i="7"/>
  <c r="C410" i="8" s="1"/>
  <c r="O411" i="7"/>
  <c r="C411" i="8" s="1"/>
  <c r="O412" i="7"/>
  <c r="C412" i="8" s="1"/>
  <c r="O413" i="7"/>
  <c r="C413" i="8" s="1"/>
  <c r="O238" i="7"/>
  <c r="C238" i="8" s="1"/>
  <c r="F238" i="8" s="1"/>
  <c r="O399" i="7"/>
  <c r="C399" i="8" s="1"/>
  <c r="AB287" i="7"/>
  <c r="D287" i="8" s="1"/>
  <c r="AB288" i="7"/>
  <c r="D288" i="8" s="1"/>
  <c r="AB306" i="7"/>
  <c r="D306" i="8" s="1"/>
  <c r="AB307" i="7"/>
  <c r="D307" i="8" s="1"/>
  <c r="AB308" i="7"/>
  <c r="D308" i="8" s="1"/>
  <c r="AB309" i="7"/>
  <c r="D309" i="8" s="1"/>
  <c r="AB310" i="7"/>
  <c r="D310" i="8" s="1"/>
  <c r="AB311" i="7"/>
  <c r="D311" i="8" s="1"/>
  <c r="AB312" i="7"/>
  <c r="D312" i="8" s="1"/>
  <c r="AB313" i="7"/>
  <c r="D313" i="8" s="1"/>
  <c r="AB314" i="7"/>
  <c r="D314" i="8" s="1"/>
  <c r="AB315" i="7"/>
  <c r="D315" i="8" s="1"/>
  <c r="AB316" i="7"/>
  <c r="D316" i="8" s="1"/>
  <c r="AB317" i="7"/>
  <c r="D317" i="8" s="1"/>
  <c r="AB318" i="7"/>
  <c r="D318" i="8" s="1"/>
  <c r="AB319" i="7"/>
  <c r="D319" i="8" s="1"/>
  <c r="AB320" i="7"/>
  <c r="D320" i="8" s="1"/>
  <c r="O414" i="7"/>
  <c r="C414" i="8" s="1"/>
  <c r="O415" i="7"/>
  <c r="C415" i="8" s="1"/>
  <c r="O416" i="7"/>
  <c r="C416" i="8" s="1"/>
  <c r="O417" i="7"/>
  <c r="C417" i="8" s="1"/>
  <c r="O418" i="7"/>
  <c r="C418" i="8" s="1"/>
  <c r="O419" i="7"/>
  <c r="C419" i="8" s="1"/>
  <c r="O420" i="7"/>
  <c r="C420" i="8" s="1"/>
  <c r="O421" i="7"/>
  <c r="C421" i="8" s="1"/>
  <c r="O422" i="7"/>
  <c r="C422" i="8" s="1"/>
  <c r="O423" i="7"/>
  <c r="C423" i="8" s="1"/>
  <c r="O424" i="7"/>
  <c r="C424" i="8" s="1"/>
  <c r="O425" i="7"/>
  <c r="C425" i="8" s="1"/>
  <c r="O426" i="7"/>
  <c r="C426" i="8" s="1"/>
  <c r="O427" i="7"/>
  <c r="C427" i="8" s="1"/>
  <c r="O428" i="7"/>
  <c r="C428" i="8" s="1"/>
  <c r="O429" i="7"/>
  <c r="C429" i="8" s="1"/>
  <c r="O430" i="7"/>
  <c r="C430" i="8" s="1"/>
  <c r="O431" i="7"/>
  <c r="C431" i="8" s="1"/>
  <c r="O433" i="7"/>
  <c r="C433" i="8" s="1"/>
  <c r="O434" i="7"/>
  <c r="C434" i="8" s="1"/>
  <c r="O436" i="7"/>
  <c r="C436" i="8" s="1"/>
  <c r="O437" i="7"/>
  <c r="C437" i="8" s="1"/>
  <c r="O117" i="7"/>
  <c r="C117" i="8" s="1"/>
  <c r="O118" i="7"/>
  <c r="C118" i="8" s="1"/>
  <c r="O119" i="7"/>
  <c r="C119" i="8" s="1"/>
  <c r="O120" i="7"/>
  <c r="C120" i="8" s="1"/>
  <c r="O122" i="7"/>
  <c r="C122" i="8" s="1"/>
  <c r="O123" i="7"/>
  <c r="C123" i="8" s="1"/>
  <c r="R123" i="8" s="1"/>
  <c r="C66" i="8"/>
  <c r="O432" i="7"/>
  <c r="C432" i="8" s="1"/>
  <c r="AB321" i="7"/>
  <c r="D321" i="8" s="1"/>
  <c r="AB322" i="7"/>
  <c r="D322" i="8" s="1"/>
  <c r="AB323" i="7"/>
  <c r="D323" i="8" s="1"/>
  <c r="P308" i="11"/>
  <c r="P304" i="11"/>
  <c r="O239" i="7"/>
  <c r="C239" i="8" s="1"/>
  <c r="F239" i="8" s="1"/>
  <c r="O241" i="7"/>
  <c r="C241" i="8" s="1"/>
  <c r="F241" i="8" s="1"/>
  <c r="O242" i="7"/>
  <c r="C242" i="8" s="1"/>
  <c r="F242" i="8" s="1"/>
  <c r="O243" i="7"/>
  <c r="C243" i="8" s="1"/>
  <c r="F243" i="8" s="1"/>
  <c r="O244" i="7"/>
  <c r="C244" i="8" s="1"/>
  <c r="F244" i="8" s="1"/>
  <c r="O246" i="7"/>
  <c r="C246" i="8" s="1"/>
  <c r="F246" i="8" s="1"/>
  <c r="O247" i="7"/>
  <c r="C247" i="8" s="1"/>
  <c r="F247" i="8" s="1"/>
  <c r="O248" i="7"/>
  <c r="C248" i="8" s="1"/>
  <c r="F248" i="8" s="1"/>
  <c r="O249" i="7"/>
  <c r="C249" i="8" s="1"/>
  <c r="F249" i="8" s="1"/>
  <c r="O251" i="7"/>
  <c r="C251" i="8" s="1"/>
  <c r="F251" i="8" s="1"/>
  <c r="O252" i="7"/>
  <c r="C252" i="8" s="1"/>
  <c r="F252" i="8" s="1"/>
  <c r="O253" i="7"/>
  <c r="C253" i="8" s="1"/>
  <c r="F253" i="8" s="1"/>
  <c r="G94" i="7"/>
  <c r="G94" i="8" s="1"/>
  <c r="I483" i="11"/>
  <c r="I487" i="11"/>
  <c r="O459" i="7"/>
  <c r="C459" i="8" s="1"/>
  <c r="O460" i="7"/>
  <c r="C460" i="8" s="1"/>
  <c r="O461" i="7"/>
  <c r="C461" i="8" s="1"/>
  <c r="O462" i="7"/>
  <c r="C462" i="8" s="1"/>
  <c r="O464" i="7"/>
  <c r="C464" i="8" s="1"/>
  <c r="O465" i="7"/>
  <c r="C465" i="8" s="1"/>
  <c r="O466" i="7"/>
  <c r="C466" i="8" s="1"/>
  <c r="O467" i="7"/>
  <c r="C467" i="8" s="1"/>
  <c r="O468" i="7"/>
  <c r="C468" i="8" s="1"/>
  <c r="O469" i="7"/>
  <c r="C469" i="8" s="1"/>
  <c r="O470" i="7"/>
  <c r="C470" i="8" s="1"/>
  <c r="AB324" i="7"/>
  <c r="D324" i="8" s="1"/>
  <c r="AB325" i="7"/>
  <c r="D325" i="8" s="1"/>
  <c r="AB326" i="7"/>
  <c r="D326" i="8" s="1"/>
  <c r="I480" i="11"/>
  <c r="I482" i="11"/>
  <c r="I486" i="11"/>
  <c r="I490" i="11"/>
  <c r="P300" i="11"/>
  <c r="P288" i="11"/>
  <c r="P330" i="11"/>
  <c r="P310" i="11"/>
  <c r="P306" i="11"/>
  <c r="AB327" i="7"/>
  <c r="D327" i="8" s="1"/>
  <c r="O435" i="7"/>
  <c r="C435" i="8" s="1"/>
  <c r="P286" i="11"/>
  <c r="AB328" i="7"/>
  <c r="D328" i="8" s="1"/>
  <c r="AB329" i="7"/>
  <c r="D329" i="8" s="1"/>
  <c r="AB330" i="7"/>
  <c r="D330" i="8" s="1"/>
  <c r="AB331" i="7"/>
  <c r="D331" i="8" s="1"/>
  <c r="O438" i="7"/>
  <c r="C438" i="8" s="1"/>
  <c r="O471" i="7"/>
  <c r="C471" i="8" s="1"/>
  <c r="O254" i="7"/>
  <c r="C254" i="8" s="1"/>
  <c r="F254" i="8" s="1"/>
  <c r="O257" i="7"/>
  <c r="C257" i="8" s="1"/>
  <c r="F257" i="8" s="1"/>
  <c r="O258" i="7"/>
  <c r="C258" i="8" s="1"/>
  <c r="F258" i="8" s="1"/>
  <c r="O259" i="7"/>
  <c r="C259" i="8" s="1"/>
  <c r="F259" i="8" s="1"/>
  <c r="C274" i="8"/>
  <c r="R274" i="8" s="1"/>
  <c r="C275" i="8"/>
  <c r="R275" i="8" s="1"/>
  <c r="O345" i="7"/>
  <c r="C345" i="8" s="1"/>
  <c r="O346" i="7"/>
  <c r="C346" i="8" s="1"/>
  <c r="O347" i="7"/>
  <c r="C347" i="8" s="1"/>
  <c r="O349" i="7"/>
  <c r="C349" i="8" s="1"/>
  <c r="O350" i="7"/>
  <c r="C350" i="8" s="1"/>
  <c r="O351" i="7"/>
  <c r="C351" i="8" s="1"/>
  <c r="O352" i="7"/>
  <c r="C352" i="8" s="1"/>
  <c r="O382" i="7"/>
  <c r="C382" i="8" s="1"/>
  <c r="O383" i="7"/>
  <c r="C383" i="8" s="1"/>
  <c r="O472" i="7"/>
  <c r="C472" i="8" s="1"/>
  <c r="P296" i="11"/>
  <c r="P292" i="11"/>
  <c r="O102" i="7"/>
  <c r="C102" i="8" s="1"/>
  <c r="R102" i="8" s="1"/>
  <c r="O115" i="7"/>
  <c r="C115" i="8" s="1"/>
  <c r="O484" i="7"/>
  <c r="C484" i="8" s="1"/>
  <c r="R484" i="8" s="1"/>
  <c r="P290" i="11"/>
  <c r="P328" i="11"/>
  <c r="P324" i="11"/>
  <c r="P320" i="11"/>
  <c r="P316" i="11"/>
  <c r="P312" i="11"/>
  <c r="P302" i="11"/>
  <c r="P332" i="11"/>
  <c r="O104" i="7"/>
  <c r="C104" i="8" s="1"/>
  <c r="O105" i="7"/>
  <c r="C105" i="8" s="1"/>
  <c r="R105" i="8" s="1"/>
  <c r="O353" i="7"/>
  <c r="C353" i="8" s="1"/>
  <c r="O357" i="7"/>
  <c r="C357" i="8" s="1"/>
  <c r="O358" i="7"/>
  <c r="C358" i="8" s="1"/>
  <c r="O359" i="7"/>
  <c r="C359" i="8" s="1"/>
  <c r="O360" i="7"/>
  <c r="C360" i="8" s="1"/>
  <c r="O361" i="7"/>
  <c r="C361" i="8" s="1"/>
  <c r="O362" i="7"/>
  <c r="C362" i="8" s="1"/>
  <c r="O363" i="7"/>
  <c r="C363" i="8" s="1"/>
  <c r="O364" i="7"/>
  <c r="C364" i="8" s="1"/>
  <c r="O365" i="7"/>
  <c r="C365" i="8" s="1"/>
  <c r="O366" i="7"/>
  <c r="C366" i="8" s="1"/>
  <c r="O367" i="7"/>
  <c r="C367" i="8" s="1"/>
  <c r="O368" i="7"/>
  <c r="C368" i="8" s="1"/>
  <c r="O369" i="7"/>
  <c r="C369" i="8" s="1"/>
  <c r="O370" i="7"/>
  <c r="C370" i="8" s="1"/>
  <c r="O371" i="7"/>
  <c r="C371" i="8" s="1"/>
  <c r="O372" i="7"/>
  <c r="C372" i="8" s="1"/>
  <c r="O373" i="7"/>
  <c r="C373" i="8" s="1"/>
  <c r="O374" i="7"/>
  <c r="C374" i="8" s="1"/>
  <c r="O375" i="7"/>
  <c r="C375" i="8" s="1"/>
  <c r="O376" i="7"/>
  <c r="C376" i="8" s="1"/>
  <c r="O377" i="7"/>
  <c r="C377" i="8" s="1"/>
  <c r="O378" i="7"/>
  <c r="C378" i="8" s="1"/>
  <c r="O379" i="7"/>
  <c r="C379" i="8" s="1"/>
  <c r="O380" i="7"/>
  <c r="C380" i="8" s="1"/>
  <c r="O381" i="7"/>
  <c r="C381" i="8" s="1"/>
  <c r="O384" i="7"/>
  <c r="C384" i="8" s="1"/>
  <c r="O153" i="7"/>
  <c r="C153" i="8" s="1"/>
  <c r="R153" i="8" s="1"/>
  <c r="N12" i="7"/>
  <c r="M12" i="7"/>
  <c r="O447" i="7"/>
  <c r="C447" i="8" s="1"/>
  <c r="O448" i="7"/>
  <c r="C448" i="8" s="1"/>
  <c r="O449" i="7"/>
  <c r="C449" i="8" s="1"/>
  <c r="O450" i="7"/>
  <c r="C450" i="8" s="1"/>
  <c r="O452" i="7"/>
  <c r="C452" i="8" s="1"/>
  <c r="O453" i="7"/>
  <c r="C453" i="8" s="1"/>
  <c r="O454" i="7"/>
  <c r="C454" i="8" s="1"/>
  <c r="O455" i="7"/>
  <c r="C455" i="8" s="1"/>
  <c r="O456" i="7"/>
  <c r="C456" i="8" s="1"/>
  <c r="O457" i="7"/>
  <c r="C457" i="8" s="1"/>
  <c r="O458" i="7"/>
  <c r="O463" i="7"/>
  <c r="C463" i="8" s="1"/>
  <c r="O177" i="7"/>
  <c r="C177" i="8" s="1"/>
  <c r="F177" i="8" s="1"/>
  <c r="O178" i="7"/>
  <c r="C178" i="8" s="1"/>
  <c r="F178" i="8" s="1"/>
  <c r="O179" i="7"/>
  <c r="C179" i="8" s="1"/>
  <c r="F179" i="8" s="1"/>
  <c r="O181" i="7"/>
  <c r="C181" i="8" s="1"/>
  <c r="F181" i="8" s="1"/>
  <c r="O182" i="7"/>
  <c r="C182" i="8" s="1"/>
  <c r="F182" i="8" s="1"/>
  <c r="O183" i="7"/>
  <c r="C183" i="8" s="1"/>
  <c r="F183" i="8" s="1"/>
  <c r="O184" i="7"/>
  <c r="C184" i="8" s="1"/>
  <c r="F184" i="8" s="1"/>
  <c r="O256" i="7"/>
  <c r="C256" i="8" s="1"/>
  <c r="F256" i="8" s="1"/>
  <c r="O103" i="7"/>
  <c r="C103" i="8" s="1"/>
  <c r="D9" i="7"/>
  <c r="O451" i="7"/>
  <c r="C451" i="8" s="1"/>
  <c r="O473" i="7"/>
  <c r="C473" i="8" s="1"/>
  <c r="O354" i="7"/>
  <c r="C354" i="8" s="1"/>
  <c r="O308" i="7"/>
  <c r="C308" i="8" s="1"/>
  <c r="O309" i="7"/>
  <c r="C309" i="8" s="1"/>
  <c r="O310" i="7"/>
  <c r="C310" i="8" s="1"/>
  <c r="O311" i="7"/>
  <c r="C311" i="8" s="1"/>
  <c r="O312" i="7"/>
  <c r="C312" i="8" s="1"/>
  <c r="O313" i="7"/>
  <c r="C313" i="8" s="1"/>
  <c r="O314" i="7"/>
  <c r="C314" i="8" s="1"/>
  <c r="O315" i="7"/>
  <c r="C315" i="8" s="1"/>
  <c r="O316" i="7"/>
  <c r="C316" i="8" s="1"/>
  <c r="O317" i="7"/>
  <c r="C317" i="8" s="1"/>
  <c r="O318" i="7"/>
  <c r="C318" i="8" s="1"/>
  <c r="O319" i="7"/>
  <c r="C319" i="8" s="1"/>
  <c r="O320" i="7"/>
  <c r="C320" i="8" s="1"/>
  <c r="O321" i="7"/>
  <c r="C321" i="8" s="1"/>
  <c r="O322" i="7"/>
  <c r="C322" i="8" s="1"/>
  <c r="O323" i="7"/>
  <c r="C323" i="8" s="1"/>
  <c r="O324" i="7"/>
  <c r="C324" i="8" s="1"/>
  <c r="O325" i="7"/>
  <c r="C325" i="8" s="1"/>
  <c r="O326" i="7"/>
  <c r="C326" i="8" s="1"/>
  <c r="O327" i="7"/>
  <c r="C327" i="8" s="1"/>
  <c r="O328" i="7"/>
  <c r="C328" i="8" s="1"/>
  <c r="O329" i="7"/>
  <c r="C329" i="8" s="1"/>
  <c r="O330" i="7"/>
  <c r="C330" i="8" s="1"/>
  <c r="O154" i="7"/>
  <c r="C154" i="8" s="1"/>
  <c r="R154" i="8" s="1"/>
  <c r="I20" i="11"/>
  <c r="O11" i="7"/>
  <c r="C11" i="8" s="1"/>
  <c r="O14" i="7"/>
  <c r="C14" i="8" s="1"/>
  <c r="O7" i="7"/>
  <c r="C7" i="8" s="1"/>
  <c r="R7" i="8" s="1"/>
  <c r="E6" i="7"/>
  <c r="I6" i="7"/>
  <c r="O392" i="7"/>
  <c r="O341" i="7"/>
  <c r="C341" i="8" s="1"/>
  <c r="O342" i="7"/>
  <c r="C342" i="8" s="1"/>
  <c r="O355" i="7"/>
  <c r="C355" i="8" s="1"/>
  <c r="O287" i="7"/>
  <c r="C287" i="8" s="1"/>
  <c r="O288" i="7"/>
  <c r="C288" i="8" s="1"/>
  <c r="O289" i="7"/>
  <c r="C289" i="8" s="1"/>
  <c r="O290" i="7"/>
  <c r="C290" i="8" s="1"/>
  <c r="O291" i="7"/>
  <c r="C291" i="8" s="1"/>
  <c r="O292" i="7"/>
  <c r="C292" i="8" s="1"/>
  <c r="O293" i="7"/>
  <c r="C293" i="8" s="1"/>
  <c r="O294" i="7"/>
  <c r="C294" i="8" s="1"/>
  <c r="O295" i="7"/>
  <c r="C295" i="8" s="1"/>
  <c r="O296" i="7"/>
  <c r="C296" i="8" s="1"/>
  <c r="O297" i="7"/>
  <c r="C297" i="8" s="1"/>
  <c r="O298" i="7"/>
  <c r="C298" i="8" s="1"/>
  <c r="O299" i="7"/>
  <c r="C299" i="8" s="1"/>
  <c r="O300" i="7"/>
  <c r="C300" i="8" s="1"/>
  <c r="O301" i="7"/>
  <c r="C301" i="8" s="1"/>
  <c r="O302" i="7"/>
  <c r="C302" i="8" s="1"/>
  <c r="O303" i="7"/>
  <c r="C303" i="8" s="1"/>
  <c r="O304" i="7"/>
  <c r="C304" i="8" s="1"/>
  <c r="O305" i="7"/>
  <c r="C305" i="8" s="1"/>
  <c r="O306" i="7"/>
  <c r="C306" i="8" s="1"/>
  <c r="O307" i="7"/>
  <c r="C307" i="8" s="1"/>
  <c r="O331" i="7"/>
  <c r="C331" i="8" s="1"/>
  <c r="O186" i="7"/>
  <c r="C186" i="8" s="1"/>
  <c r="F186" i="8" s="1"/>
  <c r="O187" i="7"/>
  <c r="C187" i="8" s="1"/>
  <c r="F187" i="8" s="1"/>
  <c r="O188" i="7"/>
  <c r="C188" i="8" s="1"/>
  <c r="F188" i="8" s="1"/>
  <c r="O189" i="7"/>
  <c r="C189" i="8" s="1"/>
  <c r="F189" i="8" s="1"/>
  <c r="O191" i="7"/>
  <c r="C191" i="8" s="1"/>
  <c r="F191" i="8" s="1"/>
  <c r="O192" i="7"/>
  <c r="C192" i="8" s="1"/>
  <c r="F192" i="8" s="1"/>
  <c r="O193" i="7"/>
  <c r="C193" i="8" s="1"/>
  <c r="F193" i="8" s="1"/>
  <c r="O194" i="7"/>
  <c r="C194" i="8" s="1"/>
  <c r="F194" i="8" s="1"/>
  <c r="O196" i="7"/>
  <c r="C196" i="8" s="1"/>
  <c r="F196" i="8" s="1"/>
  <c r="O197" i="7"/>
  <c r="C197" i="8" s="1"/>
  <c r="F197" i="8" s="1"/>
  <c r="O198" i="7"/>
  <c r="C198" i="8" s="1"/>
  <c r="F198" i="8" s="1"/>
  <c r="O199" i="7"/>
  <c r="C199" i="8" s="1"/>
  <c r="F199" i="8" s="1"/>
  <c r="O201" i="7"/>
  <c r="C201" i="8" s="1"/>
  <c r="F201" i="8" s="1"/>
  <c r="O202" i="7"/>
  <c r="C202" i="8" s="1"/>
  <c r="F202" i="8" s="1"/>
  <c r="O203" i="7"/>
  <c r="C203" i="8" s="1"/>
  <c r="F203" i="8" s="1"/>
  <c r="O204" i="7"/>
  <c r="C204" i="8" s="1"/>
  <c r="F204" i="8" s="1"/>
  <c r="O206" i="7"/>
  <c r="C206" i="8" s="1"/>
  <c r="F206" i="8" s="1"/>
  <c r="O207" i="7"/>
  <c r="C207" i="8" s="1"/>
  <c r="F207" i="8" s="1"/>
  <c r="O208" i="7"/>
  <c r="C208" i="8" s="1"/>
  <c r="F208" i="8" s="1"/>
  <c r="G74" i="7"/>
  <c r="G74" i="8" s="1"/>
  <c r="G76" i="7"/>
  <c r="G76" i="8" s="1"/>
  <c r="G78" i="7"/>
  <c r="G78" i="8" s="1"/>
  <c r="G80" i="7"/>
  <c r="G80" i="8" s="1"/>
  <c r="G82" i="7"/>
  <c r="G82" i="8" s="1"/>
  <c r="D95" i="8"/>
  <c r="M6" i="7"/>
  <c r="O348" i="7"/>
  <c r="C348" i="8" s="1"/>
  <c r="O340" i="7"/>
  <c r="C340" i="8" s="1"/>
  <c r="O356" i="7"/>
  <c r="C356" i="8" s="1"/>
  <c r="AB286" i="7"/>
  <c r="P331" i="11"/>
  <c r="P327" i="11"/>
  <c r="P323" i="11"/>
  <c r="P319" i="11"/>
  <c r="P315" i="11"/>
  <c r="P311" i="11"/>
  <c r="P307" i="11"/>
  <c r="P303" i="11"/>
  <c r="P299" i="11"/>
  <c r="P295" i="11"/>
  <c r="P291" i="11"/>
  <c r="P287" i="11"/>
  <c r="P329" i="11"/>
  <c r="P325" i="11"/>
  <c r="P321" i="11"/>
  <c r="P317" i="11"/>
  <c r="P313" i="11"/>
  <c r="P309" i="11"/>
  <c r="P305" i="11"/>
  <c r="P301" i="11"/>
  <c r="P297" i="11"/>
  <c r="P293" i="11"/>
  <c r="P289" i="11"/>
  <c r="O343" i="7"/>
  <c r="C343" i="8" s="1"/>
  <c r="O344" i="7"/>
  <c r="C344" i="8" s="1"/>
  <c r="I340" i="11"/>
  <c r="I342" i="11"/>
  <c r="I348" i="11"/>
  <c r="I350" i="11"/>
  <c r="I352" i="11"/>
  <c r="I354" i="11"/>
  <c r="I356" i="11"/>
  <c r="O124" i="7"/>
  <c r="C124" i="8" s="1"/>
  <c r="R124" i="8" s="1"/>
  <c r="O490" i="7"/>
  <c r="C490" i="8" s="1"/>
  <c r="R490" i="8" s="1"/>
  <c r="O488" i="7"/>
  <c r="O487" i="7"/>
  <c r="C487" i="8" s="1"/>
  <c r="R487" i="8" s="1"/>
  <c r="O486" i="7"/>
  <c r="C486" i="8" s="1"/>
  <c r="R486" i="8" s="1"/>
  <c r="O483" i="7"/>
  <c r="C483" i="8" s="1"/>
  <c r="R483" i="8" s="1"/>
  <c r="O482" i="7"/>
  <c r="C482" i="8" s="1"/>
  <c r="R482" i="8" s="1"/>
  <c r="O480" i="7"/>
  <c r="I491" i="11"/>
  <c r="I495" i="11"/>
  <c r="I499" i="11"/>
  <c r="I503" i="11"/>
  <c r="I507" i="11"/>
  <c r="I511" i="11"/>
  <c r="I515" i="11"/>
  <c r="I519" i="11"/>
  <c r="I523" i="11"/>
  <c r="I527" i="11"/>
  <c r="I494" i="11"/>
  <c r="I498" i="11"/>
  <c r="I502" i="11"/>
  <c r="I506" i="11"/>
  <c r="I510" i="11"/>
  <c r="I514" i="11"/>
  <c r="I518" i="11"/>
  <c r="I522" i="11"/>
  <c r="I526" i="11"/>
  <c r="I530" i="11"/>
  <c r="O492" i="7"/>
  <c r="C492" i="8" s="1"/>
  <c r="R492" i="8" s="1"/>
  <c r="O493" i="7"/>
  <c r="C493" i="8" s="1"/>
  <c r="R493" i="8" s="1"/>
  <c r="O495" i="7"/>
  <c r="C495" i="8" s="1"/>
  <c r="R495" i="8" s="1"/>
  <c r="O496" i="7"/>
  <c r="C496" i="8" s="1"/>
  <c r="R496" i="8" s="1"/>
  <c r="O497" i="7"/>
  <c r="C497" i="8" s="1"/>
  <c r="R497" i="8" s="1"/>
  <c r="O498" i="7"/>
  <c r="C498" i="8" s="1"/>
  <c r="R498" i="8" s="1"/>
  <c r="O500" i="7"/>
  <c r="C500" i="8" s="1"/>
  <c r="R500" i="8" s="1"/>
  <c r="O501" i="7"/>
  <c r="C501" i="8" s="1"/>
  <c r="R501" i="8" s="1"/>
  <c r="O502" i="7"/>
  <c r="C502" i="8" s="1"/>
  <c r="R502" i="8" s="1"/>
  <c r="O503" i="7"/>
  <c r="C503" i="8" s="1"/>
  <c r="R503" i="8" s="1"/>
  <c r="O505" i="7"/>
  <c r="C505" i="8" s="1"/>
  <c r="R505" i="8" s="1"/>
  <c r="O506" i="7"/>
  <c r="C506" i="8" s="1"/>
  <c r="R506" i="8" s="1"/>
  <c r="O507" i="7"/>
  <c r="C507" i="8" s="1"/>
  <c r="R507" i="8" s="1"/>
  <c r="O508" i="7"/>
  <c r="C508" i="8" s="1"/>
  <c r="R508" i="8" s="1"/>
  <c r="O510" i="7"/>
  <c r="C510" i="8" s="1"/>
  <c r="O511" i="7"/>
  <c r="C511" i="8" s="1"/>
  <c r="R511" i="8" s="1"/>
  <c r="O513" i="7"/>
  <c r="C513" i="8" s="1"/>
  <c r="R513" i="8" s="1"/>
  <c r="O514" i="7"/>
  <c r="C514" i="8" s="1"/>
  <c r="R514" i="8" s="1"/>
  <c r="O515" i="7"/>
  <c r="C515" i="8" s="1"/>
  <c r="R515" i="8" s="1"/>
  <c r="O517" i="7"/>
  <c r="C517" i="8" s="1"/>
  <c r="R517" i="8" s="1"/>
  <c r="O518" i="7"/>
  <c r="C518" i="8" s="1"/>
  <c r="R518" i="8" s="1"/>
  <c r="O519" i="7"/>
  <c r="C519" i="8" s="1"/>
  <c r="R519" i="8" s="1"/>
  <c r="O521" i="7"/>
  <c r="C521" i="8" s="1"/>
  <c r="R521" i="8" s="1"/>
  <c r="O522" i="7"/>
  <c r="C522" i="8" s="1"/>
  <c r="R522" i="8" s="1"/>
  <c r="O523" i="7"/>
  <c r="C523" i="8" s="1"/>
  <c r="R523" i="8" s="1"/>
  <c r="O525" i="7"/>
  <c r="C525" i="8" s="1"/>
  <c r="R525" i="8" s="1"/>
  <c r="O526" i="7"/>
  <c r="C526" i="8" s="1"/>
  <c r="R526" i="8" s="1"/>
  <c r="O494" i="7"/>
  <c r="C494" i="8" s="1"/>
  <c r="R494" i="8" s="1"/>
  <c r="D528" i="7"/>
  <c r="D530" i="7" s="1"/>
  <c r="F528" i="7"/>
  <c r="F530" i="7" s="1"/>
  <c r="H528" i="7"/>
  <c r="H530" i="7" s="1"/>
  <c r="J528" i="7"/>
  <c r="J530" i="7" s="1"/>
  <c r="L528" i="7"/>
  <c r="L530" i="7" s="1"/>
  <c r="N528" i="7"/>
  <c r="N530" i="7" s="1"/>
  <c r="O481" i="7"/>
  <c r="C481" i="8" s="1"/>
  <c r="R481" i="8" s="1"/>
  <c r="O489" i="7"/>
  <c r="C489" i="8" s="1"/>
  <c r="I481" i="11"/>
  <c r="I485" i="11"/>
  <c r="I489" i="11"/>
  <c r="I493" i="11"/>
  <c r="I497" i="11"/>
  <c r="I501" i="11"/>
  <c r="I505" i="11"/>
  <c r="I509" i="11"/>
  <c r="I513" i="11"/>
  <c r="I517" i="11"/>
  <c r="I521" i="11"/>
  <c r="I525" i="11"/>
  <c r="I529" i="11"/>
  <c r="E528" i="7"/>
  <c r="E530" i="7" s="1"/>
  <c r="G528" i="7"/>
  <c r="G530" i="7" s="1"/>
  <c r="I528" i="7"/>
  <c r="I530" i="7" s="1"/>
  <c r="K528" i="7"/>
  <c r="K530" i="7" s="1"/>
  <c r="M528" i="7"/>
  <c r="M530" i="7" s="1"/>
  <c r="O529" i="7"/>
  <c r="C529" i="8" s="1"/>
  <c r="R529" i="8" s="1"/>
  <c r="O527" i="7"/>
  <c r="C527" i="8" s="1"/>
  <c r="R527" i="8" s="1"/>
  <c r="C485" i="7"/>
  <c r="O485" i="7" s="1"/>
  <c r="I484" i="11"/>
  <c r="I488" i="11"/>
  <c r="I339" i="11"/>
  <c r="I345" i="11"/>
  <c r="I351" i="11"/>
  <c r="I353" i="11"/>
  <c r="I355" i="11"/>
  <c r="I357" i="11"/>
  <c r="I359" i="11"/>
  <c r="D6" i="7"/>
  <c r="F6" i="7"/>
  <c r="H6" i="7"/>
  <c r="J6" i="7"/>
  <c r="L6" i="7"/>
  <c r="N6" i="7"/>
  <c r="I151" i="11"/>
  <c r="I360" i="11"/>
  <c r="I361" i="11"/>
  <c r="I364" i="11"/>
  <c r="I365" i="11"/>
  <c r="I366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152" i="11"/>
  <c r="I115" i="11"/>
  <c r="I116" i="11"/>
  <c r="I117" i="11"/>
  <c r="I118" i="11"/>
  <c r="I119" i="11"/>
  <c r="I120" i="11"/>
  <c r="I122" i="11"/>
  <c r="I123" i="11"/>
  <c r="I124" i="11"/>
  <c r="I125" i="11"/>
  <c r="I492" i="11"/>
  <c r="I496" i="11"/>
  <c r="I500" i="11"/>
  <c r="I504" i="11"/>
  <c r="I508" i="11"/>
  <c r="I512" i="11"/>
  <c r="I516" i="11"/>
  <c r="I520" i="11"/>
  <c r="I524" i="11"/>
  <c r="I528" i="11"/>
  <c r="I153" i="11"/>
  <c r="I106" i="11"/>
  <c r="I107" i="11"/>
  <c r="P74" i="11"/>
  <c r="P76" i="11"/>
  <c r="P78" i="11"/>
  <c r="P80" i="11"/>
  <c r="P82" i="11"/>
  <c r="P84" i="11"/>
  <c r="P86" i="11"/>
  <c r="P88" i="11"/>
  <c r="P90" i="11"/>
  <c r="P92" i="11"/>
  <c r="P94" i="11"/>
  <c r="P21" i="11"/>
  <c r="P23" i="11"/>
  <c r="P25" i="11"/>
  <c r="P27" i="11"/>
  <c r="P29" i="11"/>
  <c r="P31" i="11"/>
  <c r="P33" i="11"/>
  <c r="P35" i="11"/>
  <c r="P37" i="11"/>
  <c r="P39" i="11"/>
  <c r="P41" i="11"/>
  <c r="P43" i="11"/>
  <c r="P45" i="11"/>
  <c r="P47" i="11"/>
  <c r="P49" i="11"/>
  <c r="P51" i="11"/>
  <c r="P53" i="11"/>
  <c r="P55" i="11"/>
  <c r="P57" i="11"/>
  <c r="P59" i="11"/>
  <c r="P61" i="11"/>
  <c r="P63" i="11"/>
  <c r="P65" i="11"/>
  <c r="O8" i="7"/>
  <c r="C8" i="8" s="1"/>
  <c r="R8" i="8" s="1"/>
  <c r="O9" i="7"/>
  <c r="C9" i="8" s="1"/>
  <c r="R9" i="8" s="1"/>
  <c r="C491" i="7"/>
  <c r="C499" i="7"/>
  <c r="O499" i="7" s="1"/>
  <c r="C504" i="7"/>
  <c r="O504" i="7" s="1"/>
  <c r="C509" i="7"/>
  <c r="O509" i="7" s="1"/>
  <c r="C512" i="7"/>
  <c r="O512" i="7" s="1"/>
  <c r="C516" i="7"/>
  <c r="O516" i="7" s="1"/>
  <c r="C520" i="7"/>
  <c r="O520" i="7" s="1"/>
  <c r="C524" i="7"/>
  <c r="O524" i="7" s="1"/>
  <c r="C458" i="8"/>
  <c r="O446" i="7"/>
  <c r="C446" i="8" s="1"/>
  <c r="C439" i="7"/>
  <c r="O339" i="7"/>
  <c r="I381" i="11"/>
  <c r="I382" i="11"/>
  <c r="I383" i="11"/>
  <c r="I384" i="11"/>
  <c r="O286" i="7"/>
  <c r="C286" i="8" s="1"/>
  <c r="I276" i="11"/>
  <c r="I154" i="11"/>
  <c r="C135" i="7"/>
  <c r="C135" i="8" s="1"/>
  <c r="C116" i="7"/>
  <c r="O116" i="7" s="1"/>
  <c r="C116" i="8" s="1"/>
  <c r="F95" i="8"/>
  <c r="E95" i="8"/>
  <c r="G73" i="7"/>
  <c r="G75" i="7"/>
  <c r="G75" i="8" s="1"/>
  <c r="G77" i="7"/>
  <c r="G77" i="8" s="1"/>
  <c r="G79" i="7"/>
  <c r="G79" i="8" s="1"/>
  <c r="G81" i="7"/>
  <c r="G81" i="8" s="1"/>
  <c r="G83" i="7"/>
  <c r="G83" i="8" s="1"/>
  <c r="G85" i="7"/>
  <c r="G85" i="8" s="1"/>
  <c r="G87" i="7"/>
  <c r="G87" i="8" s="1"/>
  <c r="G89" i="7"/>
  <c r="G89" i="8" s="1"/>
  <c r="G91" i="7"/>
  <c r="G91" i="8" s="1"/>
  <c r="G93" i="7"/>
  <c r="G93" i="8" s="1"/>
  <c r="C95" i="7"/>
  <c r="F95" i="7"/>
  <c r="D95" i="7"/>
  <c r="C74" i="8"/>
  <c r="C76" i="8"/>
  <c r="C78" i="8"/>
  <c r="C80" i="8"/>
  <c r="C82" i="8"/>
  <c r="C84" i="8"/>
  <c r="C86" i="8"/>
  <c r="C88" i="8"/>
  <c r="C90" i="8"/>
  <c r="C92" i="8"/>
  <c r="C94" i="8"/>
  <c r="E95" i="7"/>
  <c r="I73" i="11"/>
  <c r="P73" i="11"/>
  <c r="I74" i="11"/>
  <c r="I75" i="11"/>
  <c r="P75" i="11"/>
  <c r="I76" i="11"/>
  <c r="I77" i="11"/>
  <c r="P77" i="11"/>
  <c r="I78" i="11"/>
  <c r="I79" i="11"/>
  <c r="P79" i="11"/>
  <c r="I80" i="11"/>
  <c r="I81" i="11"/>
  <c r="P81" i="11"/>
  <c r="I82" i="11"/>
  <c r="I83" i="11"/>
  <c r="P83" i="11"/>
  <c r="I84" i="11"/>
  <c r="I85" i="11"/>
  <c r="P85" i="11"/>
  <c r="I86" i="11"/>
  <c r="I87" i="11"/>
  <c r="P87" i="11"/>
  <c r="I88" i="11"/>
  <c r="I89" i="11"/>
  <c r="P89" i="11"/>
  <c r="I90" i="11"/>
  <c r="I91" i="11"/>
  <c r="P91" i="11"/>
  <c r="I92" i="11"/>
  <c r="I93" i="11"/>
  <c r="P93" i="11"/>
  <c r="I94" i="11"/>
  <c r="I95" i="11"/>
  <c r="P95" i="11"/>
  <c r="E66" i="8"/>
  <c r="G21" i="7"/>
  <c r="G21" i="8" s="1"/>
  <c r="G23" i="7"/>
  <c r="G23" i="8" s="1"/>
  <c r="G25" i="7"/>
  <c r="G25" i="8" s="1"/>
  <c r="G27" i="7"/>
  <c r="G27" i="8" s="1"/>
  <c r="G29" i="7"/>
  <c r="G29" i="8" s="1"/>
  <c r="G31" i="7"/>
  <c r="G31" i="8" s="1"/>
  <c r="G33" i="7"/>
  <c r="G33" i="8" s="1"/>
  <c r="G35" i="7"/>
  <c r="G35" i="8" s="1"/>
  <c r="G37" i="7"/>
  <c r="G37" i="8" s="1"/>
  <c r="G39" i="7"/>
  <c r="G39" i="8" s="1"/>
  <c r="G41" i="7"/>
  <c r="G41" i="8" s="1"/>
  <c r="G43" i="7"/>
  <c r="G43" i="8" s="1"/>
  <c r="G45" i="7"/>
  <c r="G45" i="8" s="1"/>
  <c r="G47" i="7"/>
  <c r="G47" i="8" s="1"/>
  <c r="G49" i="7"/>
  <c r="G49" i="8" s="1"/>
  <c r="G51" i="7"/>
  <c r="G51" i="8" s="1"/>
  <c r="G53" i="7"/>
  <c r="G53" i="8" s="1"/>
  <c r="G55" i="7"/>
  <c r="G55" i="8" s="1"/>
  <c r="G57" i="7"/>
  <c r="G57" i="8" s="1"/>
  <c r="G59" i="7"/>
  <c r="G59" i="8" s="1"/>
  <c r="G61" i="7"/>
  <c r="G61" i="8" s="1"/>
  <c r="G63" i="7"/>
  <c r="G63" i="8" s="1"/>
  <c r="G65" i="7"/>
  <c r="G65" i="8" s="1"/>
  <c r="E66" i="7"/>
  <c r="D20" i="8"/>
  <c r="D66" i="8" s="1"/>
  <c r="F20" i="8"/>
  <c r="F66" i="8" s="1"/>
  <c r="P20" i="11"/>
  <c r="G20" i="7"/>
  <c r="G22" i="7"/>
  <c r="G22" i="8" s="1"/>
  <c r="G24" i="7"/>
  <c r="G24" i="8" s="1"/>
  <c r="G26" i="7"/>
  <c r="G26" i="8" s="1"/>
  <c r="G28" i="7"/>
  <c r="G28" i="8" s="1"/>
  <c r="G30" i="7"/>
  <c r="G30" i="8" s="1"/>
  <c r="G32" i="7"/>
  <c r="G32" i="8" s="1"/>
  <c r="G34" i="7"/>
  <c r="G34" i="8" s="1"/>
  <c r="G36" i="7"/>
  <c r="G36" i="8" s="1"/>
  <c r="G38" i="7"/>
  <c r="G38" i="8" s="1"/>
  <c r="G40" i="7"/>
  <c r="G40" i="8" s="1"/>
  <c r="G42" i="7"/>
  <c r="G42" i="8" s="1"/>
  <c r="G44" i="7"/>
  <c r="G44" i="8" s="1"/>
  <c r="G46" i="7"/>
  <c r="G46" i="8" s="1"/>
  <c r="G48" i="7"/>
  <c r="G48" i="8" s="1"/>
  <c r="G50" i="7"/>
  <c r="G50" i="8" s="1"/>
  <c r="G52" i="7"/>
  <c r="G52" i="8" s="1"/>
  <c r="G54" i="7"/>
  <c r="G54" i="8" s="1"/>
  <c r="G56" i="7"/>
  <c r="G56" i="8" s="1"/>
  <c r="G58" i="7"/>
  <c r="G58" i="8" s="1"/>
  <c r="G60" i="7"/>
  <c r="G60" i="8" s="1"/>
  <c r="G62" i="7"/>
  <c r="G62" i="8" s="1"/>
  <c r="G64" i="7"/>
  <c r="G64" i="8" s="1"/>
  <c r="C66" i="7"/>
  <c r="I21" i="11"/>
  <c r="I22" i="11"/>
  <c r="P22" i="11"/>
  <c r="I23" i="11"/>
  <c r="I24" i="11"/>
  <c r="P24" i="11"/>
  <c r="I25" i="11"/>
  <c r="I26" i="11"/>
  <c r="P26" i="11"/>
  <c r="I27" i="11"/>
  <c r="I28" i="11"/>
  <c r="P28" i="11"/>
  <c r="I29" i="11"/>
  <c r="I30" i="11"/>
  <c r="P30" i="11"/>
  <c r="I31" i="11"/>
  <c r="I32" i="11"/>
  <c r="P32" i="11"/>
  <c r="I33" i="11"/>
  <c r="I34" i="11"/>
  <c r="P34" i="11"/>
  <c r="I35" i="11"/>
  <c r="I36" i="11"/>
  <c r="P36" i="11"/>
  <c r="I37" i="11"/>
  <c r="I38" i="11"/>
  <c r="P38" i="11"/>
  <c r="I39" i="11"/>
  <c r="I40" i="11"/>
  <c r="P40" i="11"/>
  <c r="I41" i="11"/>
  <c r="I42" i="11"/>
  <c r="P42" i="11"/>
  <c r="I43" i="11"/>
  <c r="I44" i="11"/>
  <c r="P44" i="11"/>
  <c r="I45" i="11"/>
  <c r="I46" i="11"/>
  <c r="P46" i="11"/>
  <c r="I47" i="11"/>
  <c r="I48" i="11"/>
  <c r="P48" i="11"/>
  <c r="I49" i="11"/>
  <c r="I50" i="11"/>
  <c r="P50" i="11"/>
  <c r="I51" i="11"/>
  <c r="I52" i="11"/>
  <c r="P52" i="11"/>
  <c r="I53" i="11"/>
  <c r="I54" i="11"/>
  <c r="P54" i="11"/>
  <c r="I55" i="11"/>
  <c r="I56" i="11"/>
  <c r="P56" i="11"/>
  <c r="I57" i="11"/>
  <c r="I58" i="11"/>
  <c r="P58" i="11"/>
  <c r="I59" i="11"/>
  <c r="I60" i="11"/>
  <c r="P60" i="11"/>
  <c r="I61" i="11"/>
  <c r="I62" i="11"/>
  <c r="P62" i="11"/>
  <c r="I63" i="11"/>
  <c r="I64" i="11"/>
  <c r="P64" i="11"/>
  <c r="I65" i="11"/>
  <c r="I66" i="11"/>
  <c r="P66" i="11"/>
  <c r="C6" i="7"/>
  <c r="O10" i="7"/>
  <c r="C10" i="8" s="1"/>
  <c r="O13" i="7"/>
  <c r="C13" i="8" s="1"/>
  <c r="G528" i="8"/>
  <c r="G530" i="8" s="1"/>
  <c r="K528" i="8"/>
  <c r="K530" i="8" s="1"/>
  <c r="O528" i="8"/>
  <c r="O530" i="8" s="1"/>
  <c r="E528" i="8"/>
  <c r="E530" i="8" s="1"/>
  <c r="I528" i="8"/>
  <c r="I530" i="8" s="1"/>
  <c r="F528" i="8"/>
  <c r="F530" i="8" s="1"/>
  <c r="J528" i="8"/>
  <c r="J530" i="8" s="1"/>
  <c r="N528" i="8"/>
  <c r="N530" i="8" s="1"/>
  <c r="M528" i="8"/>
  <c r="M530" i="8" s="1"/>
  <c r="H528" i="8"/>
  <c r="H530" i="8" s="1"/>
  <c r="L528" i="8"/>
  <c r="L530" i="8" s="1"/>
  <c r="P528" i="8"/>
  <c r="P530" i="8" s="1"/>
  <c r="H473" i="11"/>
  <c r="I473" i="11" s="1"/>
  <c r="H472" i="11"/>
  <c r="I472" i="11" s="1"/>
  <c r="H471" i="11"/>
  <c r="I471" i="11" s="1"/>
  <c r="H470" i="11"/>
  <c r="I470" i="11" s="1"/>
  <c r="H469" i="11"/>
  <c r="I469" i="11" s="1"/>
  <c r="H468" i="11"/>
  <c r="I468" i="11" s="1"/>
  <c r="H467" i="11"/>
  <c r="I467" i="11" s="1"/>
  <c r="H466" i="11"/>
  <c r="I466" i="11" s="1"/>
  <c r="H465" i="11"/>
  <c r="I465" i="11" s="1"/>
  <c r="H464" i="11"/>
  <c r="I464" i="11" s="1"/>
  <c r="H463" i="11"/>
  <c r="I463" i="11" s="1"/>
  <c r="H462" i="11"/>
  <c r="I462" i="11" s="1"/>
  <c r="H461" i="11"/>
  <c r="I461" i="11" s="1"/>
  <c r="H460" i="11"/>
  <c r="I460" i="11" s="1"/>
  <c r="H459" i="11"/>
  <c r="I459" i="11" s="1"/>
  <c r="H458" i="11"/>
  <c r="I458" i="11" s="1"/>
  <c r="H457" i="11"/>
  <c r="I457" i="11" s="1"/>
  <c r="H456" i="11"/>
  <c r="I456" i="11" s="1"/>
  <c r="H455" i="11"/>
  <c r="I455" i="11" s="1"/>
  <c r="H454" i="11"/>
  <c r="I454" i="11" s="1"/>
  <c r="H453" i="11"/>
  <c r="I453" i="11" s="1"/>
  <c r="H452" i="11"/>
  <c r="I452" i="11" s="1"/>
  <c r="H451" i="11"/>
  <c r="I451" i="11" s="1"/>
  <c r="H450" i="11"/>
  <c r="I450" i="11" s="1"/>
  <c r="H449" i="11"/>
  <c r="I449" i="11" s="1"/>
  <c r="H448" i="11"/>
  <c r="I448" i="11" s="1"/>
  <c r="H447" i="11"/>
  <c r="I447" i="11" s="1"/>
  <c r="H446" i="11"/>
  <c r="I446" i="11" s="1"/>
  <c r="H439" i="11"/>
  <c r="I439" i="11" s="1"/>
  <c r="H438" i="11"/>
  <c r="I438" i="11" s="1"/>
  <c r="H437" i="11"/>
  <c r="I437" i="11" s="1"/>
  <c r="H436" i="11"/>
  <c r="I436" i="11" s="1"/>
  <c r="H435" i="11"/>
  <c r="I435" i="11" s="1"/>
  <c r="H434" i="11"/>
  <c r="I434" i="11" s="1"/>
  <c r="H433" i="11"/>
  <c r="I433" i="11" s="1"/>
  <c r="H432" i="11"/>
  <c r="I432" i="11" s="1"/>
  <c r="H431" i="11"/>
  <c r="I431" i="11" s="1"/>
  <c r="H430" i="11"/>
  <c r="I430" i="11" s="1"/>
  <c r="H429" i="11"/>
  <c r="I429" i="11" s="1"/>
  <c r="H428" i="11"/>
  <c r="I428" i="11" s="1"/>
  <c r="H427" i="11"/>
  <c r="I427" i="11" s="1"/>
  <c r="H426" i="11"/>
  <c r="I426" i="11" s="1"/>
  <c r="H425" i="11"/>
  <c r="I425" i="11" s="1"/>
  <c r="H424" i="11"/>
  <c r="I424" i="11" s="1"/>
  <c r="H423" i="11"/>
  <c r="I423" i="11" s="1"/>
  <c r="H422" i="11"/>
  <c r="I422" i="11" s="1"/>
  <c r="H421" i="11"/>
  <c r="I421" i="11" s="1"/>
  <c r="H420" i="11"/>
  <c r="I420" i="11" s="1"/>
  <c r="H419" i="11"/>
  <c r="I419" i="11" s="1"/>
  <c r="H418" i="11"/>
  <c r="I418" i="11" s="1"/>
  <c r="H417" i="11"/>
  <c r="I417" i="11" s="1"/>
  <c r="H416" i="11"/>
  <c r="I416" i="11" s="1"/>
  <c r="H415" i="11"/>
  <c r="I415" i="11" s="1"/>
  <c r="H414" i="11"/>
  <c r="I414" i="11" s="1"/>
  <c r="H413" i="11"/>
  <c r="I413" i="11" s="1"/>
  <c r="H412" i="11"/>
  <c r="I412" i="11" s="1"/>
  <c r="H411" i="11"/>
  <c r="I411" i="11" s="1"/>
  <c r="H410" i="11"/>
  <c r="I410" i="11" s="1"/>
  <c r="H409" i="11"/>
  <c r="I409" i="11" s="1"/>
  <c r="H408" i="11"/>
  <c r="I408" i="11" s="1"/>
  <c r="H407" i="11"/>
  <c r="I407" i="11" s="1"/>
  <c r="H406" i="11"/>
  <c r="I406" i="11" s="1"/>
  <c r="H405" i="11"/>
  <c r="I405" i="11" s="1"/>
  <c r="H404" i="11"/>
  <c r="I404" i="11" s="1"/>
  <c r="H403" i="11"/>
  <c r="I403" i="11" s="1"/>
  <c r="H402" i="11"/>
  <c r="I402" i="11" s="1"/>
  <c r="H401" i="11"/>
  <c r="I401" i="11" s="1"/>
  <c r="H400" i="11"/>
  <c r="I400" i="11" s="1"/>
  <c r="H399" i="11"/>
  <c r="I399" i="11" s="1"/>
  <c r="H398" i="11"/>
  <c r="I398" i="11" s="1"/>
  <c r="H397" i="11"/>
  <c r="I397" i="11" s="1"/>
  <c r="H396" i="11"/>
  <c r="I396" i="11" s="1"/>
  <c r="H395" i="11"/>
  <c r="I395" i="11" s="1"/>
  <c r="H394" i="11"/>
  <c r="I394" i="11" s="1"/>
  <c r="H393" i="11"/>
  <c r="I393" i="11" s="1"/>
  <c r="H392" i="11"/>
  <c r="I392" i="11" s="1"/>
  <c r="H367" i="11"/>
  <c r="I367" i="11" s="1"/>
  <c r="H363" i="11"/>
  <c r="I363" i="11" s="1"/>
  <c r="H362" i="11"/>
  <c r="I362" i="11" s="1"/>
  <c r="H358" i="11"/>
  <c r="I358" i="11" s="1"/>
  <c r="H349" i="11"/>
  <c r="I349" i="11" s="1"/>
  <c r="H347" i="11"/>
  <c r="I347" i="11" s="1"/>
  <c r="H346" i="11"/>
  <c r="I346" i="11" s="1"/>
  <c r="H344" i="11"/>
  <c r="I344" i="11" s="1"/>
  <c r="H343" i="11"/>
  <c r="I343" i="11" s="1"/>
  <c r="H341" i="11"/>
  <c r="I341" i="11" s="1"/>
  <c r="H331" i="11"/>
  <c r="I331" i="11" s="1"/>
  <c r="H330" i="11"/>
  <c r="I330" i="11" s="1"/>
  <c r="H329" i="11"/>
  <c r="I329" i="11" s="1"/>
  <c r="H328" i="11"/>
  <c r="I328" i="11" s="1"/>
  <c r="H327" i="11"/>
  <c r="I327" i="11" s="1"/>
  <c r="H326" i="11"/>
  <c r="I326" i="11" s="1"/>
  <c r="H325" i="11"/>
  <c r="I325" i="11" s="1"/>
  <c r="H324" i="11"/>
  <c r="I324" i="11" s="1"/>
  <c r="H323" i="11"/>
  <c r="I323" i="11" s="1"/>
  <c r="H322" i="11"/>
  <c r="I322" i="11" s="1"/>
  <c r="H321" i="11"/>
  <c r="I321" i="11" s="1"/>
  <c r="H320" i="11"/>
  <c r="I320" i="11" s="1"/>
  <c r="H319" i="11"/>
  <c r="I319" i="11" s="1"/>
  <c r="H318" i="11"/>
  <c r="I318" i="11" s="1"/>
  <c r="H317" i="11"/>
  <c r="I317" i="11" s="1"/>
  <c r="H316" i="11"/>
  <c r="I316" i="11" s="1"/>
  <c r="H315" i="11"/>
  <c r="I315" i="11" s="1"/>
  <c r="H314" i="11"/>
  <c r="I314" i="11" s="1"/>
  <c r="H313" i="11"/>
  <c r="I313" i="11" s="1"/>
  <c r="H312" i="11"/>
  <c r="I312" i="11" s="1"/>
  <c r="H311" i="11"/>
  <c r="I311" i="11" s="1"/>
  <c r="H310" i="11"/>
  <c r="I310" i="11" s="1"/>
  <c r="H309" i="11"/>
  <c r="I309" i="11" s="1"/>
  <c r="H308" i="11"/>
  <c r="I308" i="11" s="1"/>
  <c r="H307" i="11"/>
  <c r="I307" i="11" s="1"/>
  <c r="H306" i="11"/>
  <c r="I306" i="11" s="1"/>
  <c r="H305" i="11"/>
  <c r="I305" i="11" s="1"/>
  <c r="H304" i="11"/>
  <c r="I304" i="11" s="1"/>
  <c r="H303" i="11"/>
  <c r="I303" i="11" s="1"/>
  <c r="H302" i="11"/>
  <c r="I302" i="11" s="1"/>
  <c r="H301" i="11"/>
  <c r="I301" i="11" s="1"/>
  <c r="H300" i="11"/>
  <c r="I300" i="11" s="1"/>
  <c r="H299" i="11"/>
  <c r="I299" i="11" s="1"/>
  <c r="H298" i="11"/>
  <c r="I298" i="11" s="1"/>
  <c r="H297" i="11"/>
  <c r="I297" i="11" s="1"/>
  <c r="H296" i="11"/>
  <c r="I296" i="11" s="1"/>
  <c r="H295" i="11"/>
  <c r="I295" i="11" s="1"/>
  <c r="H294" i="11"/>
  <c r="I294" i="11" s="1"/>
  <c r="H293" i="11"/>
  <c r="I293" i="11" s="1"/>
  <c r="H292" i="11"/>
  <c r="I292" i="11" s="1"/>
  <c r="H291" i="11"/>
  <c r="I291" i="11" s="1"/>
  <c r="H290" i="11"/>
  <c r="I290" i="11" s="1"/>
  <c r="H289" i="11"/>
  <c r="I289" i="11" s="1"/>
  <c r="H288" i="11"/>
  <c r="I288" i="11" s="1"/>
  <c r="H287" i="11"/>
  <c r="I287" i="11" s="1"/>
  <c r="H275" i="11"/>
  <c r="I275" i="11" s="1"/>
  <c r="H274" i="11"/>
  <c r="I274" i="11" s="1"/>
  <c r="H259" i="11"/>
  <c r="I259" i="11" s="1"/>
  <c r="H258" i="11"/>
  <c r="I258" i="11" s="1"/>
  <c r="H257" i="11"/>
  <c r="I257" i="11" s="1"/>
  <c r="H256" i="11"/>
  <c r="I256" i="11" s="1"/>
  <c r="H254" i="11"/>
  <c r="I254" i="11" s="1"/>
  <c r="H253" i="11"/>
  <c r="I253" i="11" s="1"/>
  <c r="H252" i="11"/>
  <c r="I252" i="11" s="1"/>
  <c r="H251" i="11"/>
  <c r="I251" i="11" s="1"/>
  <c r="H249" i="11"/>
  <c r="I249" i="11" s="1"/>
  <c r="H248" i="11"/>
  <c r="I248" i="11" s="1"/>
  <c r="H247" i="11"/>
  <c r="I247" i="11" s="1"/>
  <c r="H246" i="11"/>
  <c r="I246" i="11" s="1"/>
  <c r="H244" i="11"/>
  <c r="I244" i="11" s="1"/>
  <c r="H243" i="11"/>
  <c r="I243" i="11" s="1"/>
  <c r="H242" i="11"/>
  <c r="I242" i="11" s="1"/>
  <c r="H241" i="11"/>
  <c r="I241" i="11" s="1"/>
  <c r="H239" i="11"/>
  <c r="I239" i="11" s="1"/>
  <c r="H238" i="11"/>
  <c r="I238" i="11" s="1"/>
  <c r="H237" i="11"/>
  <c r="I237" i="11" s="1"/>
  <c r="H236" i="11"/>
  <c r="I236" i="11" s="1"/>
  <c r="H234" i="11"/>
  <c r="I234" i="11" s="1"/>
  <c r="H233" i="11"/>
  <c r="I233" i="11" s="1"/>
  <c r="H232" i="11"/>
  <c r="I232" i="11" s="1"/>
  <c r="H231" i="11"/>
  <c r="I231" i="11" s="1"/>
  <c r="H229" i="11"/>
  <c r="I229" i="11" s="1"/>
  <c r="H228" i="11"/>
  <c r="I228" i="11" s="1"/>
  <c r="H227" i="11"/>
  <c r="I227" i="11" s="1"/>
  <c r="H226" i="11"/>
  <c r="I226" i="11" s="1"/>
  <c r="H224" i="11"/>
  <c r="I224" i="11" s="1"/>
  <c r="H223" i="11"/>
  <c r="I223" i="11" s="1"/>
  <c r="H222" i="11"/>
  <c r="I222" i="11" s="1"/>
  <c r="H221" i="11"/>
  <c r="I221" i="11" s="1"/>
  <c r="H219" i="11"/>
  <c r="I219" i="11" s="1"/>
  <c r="H218" i="11"/>
  <c r="I218" i="11" s="1"/>
  <c r="H217" i="11"/>
  <c r="I217" i="11" s="1"/>
  <c r="H216" i="11"/>
  <c r="I216" i="11" s="1"/>
  <c r="H214" i="11"/>
  <c r="I214" i="11" s="1"/>
  <c r="H213" i="11"/>
  <c r="I213" i="11" s="1"/>
  <c r="H212" i="11"/>
  <c r="I212" i="11" s="1"/>
  <c r="H211" i="11"/>
  <c r="I211" i="11" s="1"/>
  <c r="H209" i="11"/>
  <c r="I209" i="11" s="1"/>
  <c r="H208" i="11"/>
  <c r="I208" i="11" s="1"/>
  <c r="H207" i="11"/>
  <c r="I207" i="11" s="1"/>
  <c r="H206" i="11"/>
  <c r="I206" i="11" s="1"/>
  <c r="H204" i="11"/>
  <c r="I204" i="11" s="1"/>
  <c r="H203" i="11"/>
  <c r="I203" i="11" s="1"/>
  <c r="H202" i="11"/>
  <c r="I202" i="11" s="1"/>
  <c r="H201" i="11"/>
  <c r="I201" i="11" s="1"/>
  <c r="H199" i="11"/>
  <c r="I199" i="11" s="1"/>
  <c r="H198" i="11"/>
  <c r="I198" i="11" s="1"/>
  <c r="H197" i="11"/>
  <c r="I197" i="11" s="1"/>
  <c r="H196" i="11"/>
  <c r="I196" i="11" s="1"/>
  <c r="H194" i="11"/>
  <c r="I194" i="11" s="1"/>
  <c r="H193" i="11"/>
  <c r="I193" i="11" s="1"/>
  <c r="H192" i="11"/>
  <c r="I192" i="11" s="1"/>
  <c r="H191" i="11"/>
  <c r="I191" i="11" s="1"/>
  <c r="H189" i="11"/>
  <c r="I189" i="11" s="1"/>
  <c r="H188" i="11"/>
  <c r="I188" i="11" s="1"/>
  <c r="H187" i="11"/>
  <c r="I187" i="11" s="1"/>
  <c r="H186" i="11"/>
  <c r="I186" i="11" s="1"/>
  <c r="H184" i="11"/>
  <c r="I184" i="11" s="1"/>
  <c r="H183" i="11"/>
  <c r="I183" i="11" s="1"/>
  <c r="H182" i="11"/>
  <c r="I182" i="11" s="1"/>
  <c r="H181" i="11"/>
  <c r="I181" i="11" s="1"/>
  <c r="H179" i="11"/>
  <c r="I179" i="11" s="1"/>
  <c r="H178" i="11"/>
  <c r="I178" i="11" s="1"/>
  <c r="H177" i="11"/>
  <c r="I177" i="11" s="1"/>
  <c r="H176" i="11"/>
  <c r="I176" i="11" s="1"/>
  <c r="H174" i="11"/>
  <c r="I174" i="11" s="1"/>
  <c r="H173" i="11"/>
  <c r="I173" i="11" s="1"/>
  <c r="H172" i="11"/>
  <c r="I172" i="11" s="1"/>
  <c r="H171" i="11"/>
  <c r="I171" i="11" s="1"/>
  <c r="H169" i="11"/>
  <c r="I169" i="11" s="1"/>
  <c r="H168" i="11"/>
  <c r="I168" i="11" s="1"/>
  <c r="H167" i="11"/>
  <c r="I167" i="11" s="1"/>
  <c r="H166" i="11"/>
  <c r="I166" i="11" s="1"/>
  <c r="H164" i="11"/>
  <c r="I164" i="11" s="1"/>
  <c r="H163" i="11"/>
  <c r="I163" i="11" s="1"/>
  <c r="H162" i="11"/>
  <c r="I162" i="11" s="1"/>
  <c r="H161" i="11"/>
  <c r="I161" i="11" s="1"/>
  <c r="H145" i="11"/>
  <c r="I145" i="11" s="1"/>
  <c r="H135" i="11"/>
  <c r="I135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4" i="11"/>
  <c r="I14" i="11" s="1"/>
  <c r="H13" i="11"/>
  <c r="I13" i="11" s="1"/>
  <c r="H12" i="11"/>
  <c r="I12" i="11" s="1"/>
  <c r="H11" i="11"/>
  <c r="I11" i="11" s="1"/>
  <c r="H9" i="11"/>
  <c r="I9" i="11" s="1"/>
  <c r="H7" i="11"/>
  <c r="I7" i="11" s="1"/>
  <c r="C520" i="8" l="1"/>
  <c r="R520" i="8" s="1"/>
  <c r="C509" i="8"/>
  <c r="R509" i="8" s="1"/>
  <c r="R510" i="8"/>
  <c r="O439" i="7"/>
  <c r="C439" i="8" s="1"/>
  <c r="C524" i="8"/>
  <c r="R524" i="8" s="1"/>
  <c r="C480" i="8"/>
  <c r="R480" i="8" s="1"/>
  <c r="C392" i="8"/>
  <c r="C485" i="8"/>
  <c r="R485" i="8" s="1"/>
  <c r="C516" i="8"/>
  <c r="R516" i="8" s="1"/>
  <c r="C499" i="8"/>
  <c r="R499" i="8" s="1"/>
  <c r="C504" i="8"/>
  <c r="R504" i="8" s="1"/>
  <c r="C512" i="8"/>
  <c r="R512" i="8" s="1"/>
  <c r="O12" i="7"/>
  <c r="C12" i="8" s="1"/>
  <c r="R12" i="8" s="1"/>
  <c r="O6" i="7"/>
  <c r="H332" i="11"/>
  <c r="I332" i="11" s="1"/>
  <c r="H286" i="11"/>
  <c r="I286" i="11" s="1"/>
  <c r="H6" i="11"/>
  <c r="I6" i="11" s="1"/>
  <c r="H8" i="11"/>
  <c r="I8" i="11" s="1"/>
  <c r="H10" i="11"/>
  <c r="I10" i="11" s="1"/>
  <c r="AB332" i="7"/>
  <c r="D332" i="8" s="1"/>
  <c r="D286" i="8"/>
  <c r="C491" i="8"/>
  <c r="R491" i="8" s="1"/>
  <c r="R489" i="8"/>
  <c r="C488" i="8"/>
  <c r="R488" i="8" s="1"/>
  <c r="C125" i="7"/>
  <c r="O125" i="7" s="1"/>
  <c r="C125" i="8" s="1"/>
  <c r="C95" i="8"/>
  <c r="O491" i="7"/>
  <c r="C528" i="7"/>
  <c r="O474" i="7"/>
  <c r="C474" i="8" s="1"/>
  <c r="C339" i="8"/>
  <c r="O385" i="7"/>
  <c r="C385" i="8" s="1"/>
  <c r="O332" i="7"/>
  <c r="C332" i="8" s="1"/>
  <c r="G73" i="8"/>
  <c r="G95" i="8" s="1"/>
  <c r="G95" i="7"/>
  <c r="G20" i="8"/>
  <c r="G66" i="8" s="1"/>
  <c r="G66" i="7"/>
  <c r="H385" i="11"/>
  <c r="I385" i="11" s="1"/>
  <c r="H474" i="11"/>
  <c r="I474" i="11" s="1"/>
  <c r="C145" i="7"/>
  <c r="C145" i="8" s="1"/>
  <c r="C6" i="8" l="1"/>
  <c r="R6" i="8" s="1"/>
  <c r="C528" i="8"/>
  <c r="C530" i="8" s="1"/>
  <c r="R530" i="8" s="1"/>
  <c r="O528" i="7"/>
  <c r="C530" i="7"/>
  <c r="O530" i="7" s="1"/>
  <c r="R528" i="8" l="1"/>
  <c r="O101" i="7"/>
  <c r="C101" i="8" s="1"/>
</calcChain>
</file>

<file path=xl/comments1.xml><?xml version="1.0" encoding="utf-8"?>
<comments xmlns="http://schemas.openxmlformats.org/spreadsheetml/2006/main">
  <authors>
    <author>LEZAMAZY</author>
    <author>SWEET</author>
  </authors>
  <commentList>
    <comment ref="O116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calcul déjà fait suivant le dispatch des 250 LM envoyées en 2017
</t>
        </r>
      </text>
    </comment>
    <comment ref="O122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io ve no RPI/17 na /16 à joindre GI reçus par GI en 2017 mais clôturés en 2017 avec les 31+154?
Io dia ny joints @ dossiers clôturés 2017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instances de dél = instances de dél + erad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207: LM non expédiées de l'année 2017                        64 LM non expédiées de l'année en cours                   207 + 64 = 271 : total des LM non expédiées de l'année 2018</t>
        </r>
      </text>
    </comment>
    <comment ref="C134" authorId="1">
      <text>
        <r>
          <rPr>
            <b/>
            <sz val="8"/>
            <color indexed="81"/>
            <rFont val="Tahoma"/>
            <family val="2"/>
          </rPr>
          <t>SWEET:</t>
        </r>
        <r>
          <rPr>
            <sz val="8"/>
            <color indexed="81"/>
            <rFont val="Tahoma"/>
            <family val="2"/>
          </rPr>
          <t xml:space="preserve">
L4 : 310 + L3 : 20 = 330</t>
        </r>
      </text>
    </comment>
    <comment ref="C141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5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tokony =C138 io vao mety ny stat</t>
        </r>
      </text>
    </comment>
    <comment ref="O439" authorId="0">
      <text>
        <r>
          <rPr>
            <b/>
            <sz val="9"/>
            <color indexed="81"/>
            <rFont val="Tahoma"/>
            <family val="2"/>
          </rPr>
          <t>LEZAMAZY:</t>
        </r>
        <r>
          <rPr>
            <sz val="9"/>
            <color indexed="81"/>
            <rFont val="Tahoma"/>
            <family val="2"/>
          </rPr>
          <t xml:space="preserve">
TKN HITOVY @ O101</t>
        </r>
      </text>
    </comment>
  </commentList>
</comments>
</file>

<file path=xl/comments2.xml><?xml version="1.0" encoding="utf-8"?>
<comments xmlns="http://schemas.openxmlformats.org/spreadsheetml/2006/main">
  <authors>
    <author>SWEET</author>
  </authors>
  <commentList>
    <comment ref="O107" authorId="0">
      <text>
        <r>
          <rPr>
            <b/>
            <sz val="8"/>
            <color indexed="81"/>
            <rFont val="Tahoma"/>
            <family val="2"/>
          </rPr>
          <t>SWEET:</t>
        </r>
        <r>
          <rPr>
            <sz val="8"/>
            <color indexed="81"/>
            <rFont val="Tahoma"/>
            <family val="2"/>
          </rPr>
          <t xml:space="preserve">
210 : dossier en cours et en instance d'investigation 2017                                   45 : doléances rapports en instance 2018 plus des dol invest reçues en 2018</t>
        </r>
      </text>
    </comment>
  </commentList>
</comments>
</file>

<file path=xl/comments3.xml><?xml version="1.0" encoding="utf-8"?>
<comments xmlns="http://schemas.openxmlformats.org/spreadsheetml/2006/main">
  <authors>
    <author>USER</author>
    <author>SWEET</author>
  </authors>
  <commentList>
    <comment ref="C1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Instance 2017: 41
Traités rapport 2018:2
Présentés au CCI: 22 dont 20 traiés 2017 et 02 traités 2018
</t>
        </r>
      </text>
    </comment>
    <comment ref="C107" authorId="1">
      <text>
        <r>
          <rPr>
            <b/>
            <sz val="8"/>
            <color indexed="81"/>
            <rFont val="Tahoma"/>
            <family val="2"/>
          </rPr>
          <t>SWEET:</t>
        </r>
        <r>
          <rPr>
            <sz val="8"/>
            <color indexed="81"/>
            <rFont val="Tahoma"/>
            <family val="2"/>
          </rPr>
          <t xml:space="preserve">
118=(96+41+3)-22         96: instance d'invest 2017, 41 : instance CCI 2017, 3 entrée 2018 et 22 : traités 2018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07" authorId="0">
      <text>
        <r>
          <rPr>
            <sz val="11"/>
            <color indexed="8"/>
            <rFont val="Calibri"/>
            <family val="2"/>
          </rPr>
          <t>373=297+66+10</t>
        </r>
      </text>
    </comment>
    <comment ref="D107" authorId="0">
      <text>
        <r>
          <rPr>
            <sz val="11"/>
            <color indexed="8"/>
            <rFont val="Calibri"/>
            <family val="2"/>
          </rPr>
          <t>381=372+9-1</t>
        </r>
      </text>
    </comment>
    <comment ref="E107" authorId="0">
      <text>
        <r>
          <rPr>
            <sz val="11"/>
            <color indexed="8"/>
            <rFont val="Calibri"/>
            <family val="2"/>
          </rPr>
          <t>345=380+6-42</t>
        </r>
      </text>
    </comment>
  </commentList>
</comments>
</file>

<file path=xl/sharedStrings.xml><?xml version="1.0" encoding="utf-8"?>
<sst xmlns="http://schemas.openxmlformats.org/spreadsheetml/2006/main" count="9755" uniqueCount="503">
  <si>
    <t>Réf. Tab_1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</si>
  <si>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</si>
  <si>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</si>
  <si>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</si>
  <si>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</si>
  <si>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</si>
  <si>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</si>
  <si>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</si>
  <si>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</si>
  <si>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</si>
  <si>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</si>
  <si>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</si>
  <si>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</si>
  <si>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L1</t>
  </si>
  <si>
    <t xml:space="preserve">Nombre total des doléances reçues </t>
  </si>
  <si>
    <t>L1.1</t>
  </si>
  <si>
    <t xml:space="preserve">                * Doléances anonymes </t>
  </si>
  <si>
    <t>L1.2</t>
  </si>
  <si>
    <t xml:space="preserve">                * Doléances individualisées </t>
  </si>
  <si>
    <t>L2</t>
  </si>
  <si>
    <t>Nombre des doléances investigables reçues</t>
  </si>
  <si>
    <t>L2.1</t>
  </si>
  <si>
    <t xml:space="preserve">                * Doléances investigables anonymes </t>
  </si>
  <si>
    <t>L2.2</t>
  </si>
  <si>
    <t xml:space="preserve">                * Doléances investigables individualisées </t>
  </si>
  <si>
    <t>L3</t>
  </si>
  <si>
    <t>Nombre des doléances non investigables reçues</t>
  </si>
  <si>
    <t>L3.1</t>
  </si>
  <si>
    <t xml:space="preserve">                * Doléances non investigables anonymes </t>
  </si>
  <si>
    <t>L3.2</t>
  </si>
  <si>
    <t xml:space="preserve">                * Doléances non investigables individualisées </t>
  </si>
  <si>
    <t>Réf. Tab_2</t>
  </si>
  <si>
    <t xml:space="preserve">SECTEURS CONCERNES </t>
  </si>
  <si>
    <t>L4</t>
  </si>
  <si>
    <t xml:space="preserve">Police : </t>
  </si>
  <si>
    <t>L5</t>
  </si>
  <si>
    <t xml:space="preserve">Gendarmerie : </t>
  </si>
  <si>
    <t>L6</t>
  </si>
  <si>
    <t xml:space="preserve">Armée : </t>
  </si>
  <si>
    <t>L7</t>
  </si>
  <si>
    <t xml:space="preserve">Education : </t>
  </si>
  <si>
    <t>L8</t>
  </si>
  <si>
    <t xml:space="preserve">Santé : </t>
  </si>
  <si>
    <t>L9</t>
  </si>
  <si>
    <t xml:space="preserve">Impôts : </t>
  </si>
  <si>
    <t>L10</t>
  </si>
  <si>
    <t>Trésors</t>
  </si>
  <si>
    <t>L11</t>
  </si>
  <si>
    <t xml:space="preserve">Douanes : </t>
  </si>
  <si>
    <t>L12</t>
  </si>
  <si>
    <t>L13</t>
  </si>
  <si>
    <t>L14</t>
  </si>
  <si>
    <t xml:space="preserve">Institutions de l'Etat et ministères : </t>
  </si>
  <si>
    <t>L15</t>
  </si>
  <si>
    <t>L16</t>
  </si>
  <si>
    <t xml:space="preserve">Intérieur, Administration Territoriale : </t>
  </si>
  <si>
    <t>L17</t>
  </si>
  <si>
    <t>L18</t>
  </si>
  <si>
    <t xml:space="preserve">Travaux Publics,Météo : </t>
  </si>
  <si>
    <t>L19</t>
  </si>
  <si>
    <t>L20</t>
  </si>
  <si>
    <t xml:space="preserve">Fonction publique et Travail : </t>
  </si>
  <si>
    <t>L21</t>
  </si>
  <si>
    <t>L22</t>
  </si>
  <si>
    <t xml:space="preserve">Décentralisation et Aménagement du Territoire: </t>
  </si>
  <si>
    <t>L23</t>
  </si>
  <si>
    <t xml:space="preserve">Jeunesse et Sport : </t>
  </si>
  <si>
    <t>L24</t>
  </si>
  <si>
    <t xml:space="preserve">Population, Protection sociale, Loisirs : </t>
  </si>
  <si>
    <t>L25</t>
  </si>
  <si>
    <t xml:space="preserve">Relation internationale (Affaire Etrangère) : </t>
  </si>
  <si>
    <t>L26</t>
  </si>
  <si>
    <t xml:space="preserve">Commerce : </t>
  </si>
  <si>
    <t>L27</t>
  </si>
  <si>
    <t xml:space="preserve">Secteur privé : </t>
  </si>
  <si>
    <t>L28</t>
  </si>
  <si>
    <t xml:space="preserve">Profession libérale, association et ONG : </t>
  </si>
  <si>
    <t>L29</t>
  </si>
  <si>
    <t xml:space="preserve">Représentation diplomatique et organisation internationale : </t>
  </si>
  <si>
    <t>L30</t>
  </si>
  <si>
    <t xml:space="preserve">Autres : </t>
  </si>
  <si>
    <t>L31</t>
  </si>
  <si>
    <t xml:space="preserve">TOTAL : </t>
  </si>
  <si>
    <t>Réf. Tab_3</t>
  </si>
  <si>
    <t>REGIONS</t>
  </si>
  <si>
    <t xml:space="preserve">Analamanga : </t>
  </si>
  <si>
    <t xml:space="preserve">Itasy : </t>
  </si>
  <si>
    <t xml:space="preserve">Vakinankaratra : </t>
  </si>
  <si>
    <t xml:space="preserve">Bongolava : </t>
  </si>
  <si>
    <t xml:space="preserve">Boeny : </t>
  </si>
  <si>
    <t xml:space="preserve">Sofia : </t>
  </si>
  <si>
    <t xml:space="preserve">Betsiboka : </t>
  </si>
  <si>
    <t xml:space="preserve">Melaky : </t>
  </si>
  <si>
    <t xml:space="preserve">Alaotra Mangoro : </t>
  </si>
  <si>
    <t xml:space="preserve">Atsinanana : </t>
  </si>
  <si>
    <t xml:space="preserve">Analanjirofo : </t>
  </si>
  <si>
    <t xml:space="preserve">Haute Matsiatra : </t>
  </si>
  <si>
    <t xml:space="preserve">Amoron i Mania : </t>
  </si>
  <si>
    <t xml:space="preserve">Vatovavy Fitovinany : </t>
  </si>
  <si>
    <t xml:space="preserve">Atsimo Atsinanana : </t>
  </si>
  <si>
    <t xml:space="preserve">Ihorombe : </t>
  </si>
  <si>
    <t xml:space="preserve">Atsimo Andrefana : </t>
  </si>
  <si>
    <t xml:space="preserve">Menabe : </t>
  </si>
  <si>
    <t xml:space="preserve">Androy : </t>
  </si>
  <si>
    <t xml:space="preserve">Anosy : </t>
  </si>
  <si>
    <t xml:space="preserve">Diana : </t>
  </si>
  <si>
    <t xml:space="preserve">Sava : </t>
  </si>
  <si>
    <t>Réf. Tab_4</t>
  </si>
  <si>
    <t>Réf. Tab_5</t>
  </si>
  <si>
    <t>Doléances non investigeables objets de LM éxpédiées et ARC :</t>
  </si>
  <si>
    <t>LM 1</t>
  </si>
  <si>
    <t>LM 2</t>
  </si>
  <si>
    <t>L2.3</t>
  </si>
  <si>
    <t>LM 3</t>
  </si>
  <si>
    <t>L2.4</t>
  </si>
  <si>
    <t xml:space="preserve">                             Conseils donnée par CRD</t>
  </si>
  <si>
    <t xml:space="preserve">Doléances jointes à une autre doléance </t>
  </si>
  <si>
    <t xml:space="preserve"> Doléances classées sans suite après délibération  du Comité Consultatif d'Investigation</t>
  </si>
  <si>
    <t>Doléances transmises aux Juridictions après investigations</t>
  </si>
  <si>
    <t>TOTAL</t>
  </si>
  <si>
    <t>Réf. Tab_6</t>
  </si>
  <si>
    <t xml:space="preserve">Doléances non investigeables et dont les  LM ne sont pas encore expédiées   </t>
  </si>
  <si>
    <t>Doléances en instance  en cours d'Investigation</t>
  </si>
  <si>
    <t>Renseignements afférents aux personnes poursuivies</t>
  </si>
  <si>
    <t>Réf. Tab_7</t>
  </si>
  <si>
    <t>Nombre de personnes poursuivies</t>
  </si>
  <si>
    <t>Nombre de personnes faisant l’objet d’arrestation</t>
  </si>
  <si>
    <t xml:space="preserve">Nombre de personnes mises en détention provisoire </t>
  </si>
  <si>
    <t>Nombre de personnes mises en liberté provisoire</t>
  </si>
  <si>
    <t>Qualité des personnes poursuivies</t>
  </si>
  <si>
    <t>Réf. Tab_8</t>
  </si>
  <si>
    <t>Membre du gouvernement</t>
  </si>
  <si>
    <t>L1.3</t>
  </si>
  <si>
    <t>L1.4</t>
  </si>
  <si>
    <t>Membre des institutions (HCC, ANP, SENAT, CENIT….)</t>
  </si>
  <si>
    <t>Membres des institutions judiciaires (MAGISTRATS)</t>
  </si>
  <si>
    <t>L3.3</t>
  </si>
  <si>
    <t>L3.4</t>
  </si>
  <si>
    <t>Hauts fonctionnaires nommés par décret (SG, DG, Directeur……)</t>
  </si>
  <si>
    <t>L4.1</t>
  </si>
  <si>
    <t>L4.2</t>
  </si>
  <si>
    <t>L4.3</t>
  </si>
  <si>
    <t>L4.4</t>
  </si>
  <si>
    <t>Dirigeants de Sociétés et Entreprises (PCA, PDG, DG, Directeur…)</t>
  </si>
  <si>
    <t>L5.1</t>
  </si>
  <si>
    <t>L5.2</t>
  </si>
  <si>
    <t>L5.3</t>
  </si>
  <si>
    <t>L5.4</t>
  </si>
  <si>
    <t xml:space="preserve"> Fonctionnaires de l'administration des Douanes</t>
  </si>
  <si>
    <t>L6.1</t>
  </si>
  <si>
    <t>L6.2</t>
  </si>
  <si>
    <t>L6.3</t>
  </si>
  <si>
    <t>L6.4</t>
  </si>
  <si>
    <t xml:space="preserve"> Fonctionnaires de l'administration fiscale </t>
  </si>
  <si>
    <t>L7.1</t>
  </si>
  <si>
    <t>L7.2</t>
  </si>
  <si>
    <t>L7.3</t>
  </si>
  <si>
    <t>L7.4</t>
  </si>
  <si>
    <t xml:space="preserve"> Fonctionnaires de l'adminitration du Tresor</t>
  </si>
  <si>
    <t>L8.1</t>
  </si>
  <si>
    <t>L8.2</t>
  </si>
  <si>
    <t>L8.3</t>
  </si>
  <si>
    <t>L8.4</t>
  </si>
  <si>
    <t>L9.1</t>
  </si>
  <si>
    <t>L9.2</t>
  </si>
  <si>
    <t>L9.3</t>
  </si>
  <si>
    <t>L9.4</t>
  </si>
  <si>
    <t>Fonctionnaires de l'Administration Pénitentiaire</t>
  </si>
  <si>
    <t>L10.1</t>
  </si>
  <si>
    <t>L10.2</t>
  </si>
  <si>
    <t>L10.3</t>
  </si>
  <si>
    <t>L10.4</t>
  </si>
  <si>
    <t>L11.1</t>
  </si>
  <si>
    <t>L11.2</t>
  </si>
  <si>
    <t>L11.3</t>
  </si>
  <si>
    <t>L11.4</t>
  </si>
  <si>
    <t>L12.1</t>
  </si>
  <si>
    <t>L12.2</t>
  </si>
  <si>
    <t>L12.3</t>
  </si>
  <si>
    <t>L12.4</t>
  </si>
  <si>
    <t>Fonctionnaires Cadre A, B, C, D</t>
  </si>
  <si>
    <t>L13.1</t>
  </si>
  <si>
    <t>L13.2</t>
  </si>
  <si>
    <t>L13.3</t>
  </si>
  <si>
    <t>L13.4</t>
  </si>
  <si>
    <t>Officiers de Police judiciaire de la Gendramerie</t>
  </si>
  <si>
    <t>L14.1</t>
  </si>
  <si>
    <t>L14.2</t>
  </si>
  <si>
    <t>L14.3</t>
  </si>
  <si>
    <t>L14.4</t>
  </si>
  <si>
    <t xml:space="preserve"> Officiers de Police judiciaire de la Police Nationale</t>
  </si>
  <si>
    <t>L15.1</t>
  </si>
  <si>
    <t>L15.2</t>
  </si>
  <si>
    <t>L15.3</t>
  </si>
  <si>
    <t>L15.4</t>
  </si>
  <si>
    <t>Officiers de Police judiciaire des administrations spécialisées</t>
  </si>
  <si>
    <t>L16.1</t>
  </si>
  <si>
    <t>L16.2</t>
  </si>
  <si>
    <t>L16.3</t>
  </si>
  <si>
    <t>L16.4</t>
  </si>
  <si>
    <t>Autres</t>
  </si>
  <si>
    <t>L17.1</t>
  </si>
  <si>
    <t>L17.2</t>
  </si>
  <si>
    <t>L17.3</t>
  </si>
  <si>
    <t>L17.4</t>
  </si>
  <si>
    <t>Réf. Tab_9</t>
  </si>
  <si>
    <t>Doléances de corruption  présentées au Comité Consultatif après investigations</t>
  </si>
  <si>
    <t>Doléances classées sans suite après délibération du  Comité Consultatif</t>
  </si>
  <si>
    <r>
      <t>Doléances non classées sans suite après délibération du</t>
    </r>
    <r>
      <rPr>
        <sz val="10"/>
        <rFont val="Arial Narrow"/>
        <family val="2"/>
      </rPr>
      <t xml:space="preserve"> Comité Consultatif</t>
    </r>
  </si>
  <si>
    <t>Instance des dossiers, à présenter au CCI</t>
  </si>
  <si>
    <t>Réf. Tab_10</t>
  </si>
  <si>
    <t>Nombre des ordres de justice recus</t>
  </si>
  <si>
    <t xml:space="preserve">Nombre des ordres de justice traités </t>
  </si>
  <si>
    <t>Nombre des ordres de justice en instance</t>
  </si>
  <si>
    <t>Réf. Tab_11</t>
  </si>
  <si>
    <t>SECTEURS</t>
  </si>
  <si>
    <t>L32</t>
  </si>
  <si>
    <t>L33</t>
  </si>
  <si>
    <t>L34</t>
  </si>
  <si>
    <t>Répartition de dossiers TRANSMIS AUX JURIDICTIONS par secteur</t>
  </si>
  <si>
    <t>Réf. Tab_12</t>
  </si>
  <si>
    <t>Nombre total de dossiers transmis aux juridictions</t>
  </si>
  <si>
    <t>Répartition par juridiction de dossiers TRANSMIS</t>
  </si>
  <si>
    <t>Réf. Tab_13</t>
  </si>
  <si>
    <t>LISTE DES JURIDICTIONS</t>
  </si>
  <si>
    <t>NOMBRE DE DOSSIERS TRANSMIS</t>
  </si>
  <si>
    <t>CPAC ANTANANARIVO</t>
  </si>
  <si>
    <t>TPI ANTSIRABE</t>
  </si>
  <si>
    <t>TPI AMBATOLAMPY</t>
  </si>
  <si>
    <t>TPI MORONDAVA</t>
  </si>
  <si>
    <t>TPI MIANDRIVAZO</t>
  </si>
  <si>
    <t>TPI ARIVONIMAMO</t>
  </si>
  <si>
    <t>TPI MIARINARIVO</t>
  </si>
  <si>
    <t>TPI TSIROANOMANDIDY</t>
  </si>
  <si>
    <t>TPI ANKAZOBE</t>
  </si>
  <si>
    <t>TPI MOROMBE</t>
  </si>
  <si>
    <t>TPI FIANARANTSOA</t>
  </si>
  <si>
    <t>TPI IHOSY</t>
  </si>
  <si>
    <t>TPI AMBOSITRA</t>
  </si>
  <si>
    <t>TPI FARAFANGANA</t>
  </si>
  <si>
    <t>TPI MANAKARA</t>
  </si>
  <si>
    <t>TPI MANANJARY</t>
  </si>
  <si>
    <t>TPI VANGAINDRANO</t>
  </si>
  <si>
    <t>TPI IKONGO</t>
  </si>
  <si>
    <t>CA FIANARANTSOA</t>
  </si>
  <si>
    <t>TPI TOAMASINA</t>
  </si>
  <si>
    <t>TPI MORAMANGA</t>
  </si>
  <si>
    <t>TPI VATOMANDRY</t>
  </si>
  <si>
    <t>TPI MAROANTSETRA</t>
  </si>
  <si>
    <t>TPI AMBATONDRAZAKA</t>
  </si>
  <si>
    <t>CA TOAMASINA</t>
  </si>
  <si>
    <t>TPI MAHAJANGA</t>
  </si>
  <si>
    <t>TPI MAMPIKONY</t>
  </si>
  <si>
    <t>TPI MAINTIRANO</t>
  </si>
  <si>
    <t>TPI MANDRITSARA</t>
  </si>
  <si>
    <t>TPI ANALALAVA</t>
  </si>
  <si>
    <t>TPI MAEVATANANA</t>
  </si>
  <si>
    <t>TPI PORT BERGE</t>
  </si>
  <si>
    <t>TPI ANTSOHIHY</t>
  </si>
  <si>
    <t>CA MAHAJANGA</t>
  </si>
  <si>
    <t>L35</t>
  </si>
  <si>
    <t>CPEAC TOLIARA</t>
  </si>
  <si>
    <t>L36</t>
  </si>
  <si>
    <t>TPI FORT DAUPHIN</t>
  </si>
  <si>
    <t>L37</t>
  </si>
  <si>
    <t>TPI AMPANIHY</t>
  </si>
  <si>
    <t>L38</t>
  </si>
  <si>
    <t>L39</t>
  </si>
  <si>
    <t>TPI BETROKA</t>
  </si>
  <si>
    <t>L40</t>
  </si>
  <si>
    <t>TPI ANKAZOABO</t>
  </si>
  <si>
    <t>L41</t>
  </si>
  <si>
    <t>TPI AMBOVOMBE</t>
  </si>
  <si>
    <t>L42</t>
  </si>
  <si>
    <t>CA TOLIARA</t>
  </si>
  <si>
    <t>L43</t>
  </si>
  <si>
    <t>CPEAC ANTSIRANANA</t>
  </si>
  <si>
    <t>L44</t>
  </si>
  <si>
    <t>TPI ANTALAHA</t>
  </si>
  <si>
    <t>L45</t>
  </si>
  <si>
    <t>TPI NOSY BE</t>
  </si>
  <si>
    <t>L46</t>
  </si>
  <si>
    <t>TPI AMBANJA</t>
  </si>
  <si>
    <t>L47</t>
  </si>
  <si>
    <t>CA ANTSIRANANA</t>
  </si>
  <si>
    <t>L48</t>
  </si>
  <si>
    <t>Répartition par INFRACTION de dossiers TRANSMIS</t>
  </si>
  <si>
    <t>Réf. Tab_14</t>
  </si>
  <si>
    <t>INFRACTIONS</t>
  </si>
  <si>
    <t>Concussion</t>
  </si>
  <si>
    <t>Exonérations et franchises illégales</t>
  </si>
  <si>
    <t>Prise d'avantage injustifié</t>
  </si>
  <si>
    <t>Prise d'emploi prohibé</t>
  </si>
  <si>
    <t>Favoritisme</t>
  </si>
  <si>
    <t>Commerce incompatible</t>
  </si>
  <si>
    <t>Corruption passive</t>
  </si>
  <si>
    <t>Corruption active</t>
  </si>
  <si>
    <t>Trafic d'influence</t>
  </si>
  <si>
    <t>Abus de fonction</t>
  </si>
  <si>
    <t>Conflit d'intérêt</t>
  </si>
  <si>
    <t>Cadeaux</t>
  </si>
  <si>
    <t>Enrichissement illicite</t>
  </si>
  <si>
    <t>Défaut de déclaration de patrimoine</t>
  </si>
  <si>
    <t>Dénonciation abusive</t>
  </si>
  <si>
    <t>Corruption d'agent public étranger</t>
  </si>
  <si>
    <t>Corruption des dirigeants, actionnaires et empoyés des entreprises privées</t>
  </si>
  <si>
    <t>Détournement de deniers publics</t>
  </si>
  <si>
    <t>Détournement d'objets saisis</t>
  </si>
  <si>
    <t>Faux et usage de faux</t>
  </si>
  <si>
    <t>Blanchiment</t>
  </si>
  <si>
    <t>Commercialisation illicite</t>
  </si>
  <si>
    <t>Usurpation de titre</t>
  </si>
  <si>
    <t>Stellionat</t>
  </si>
  <si>
    <t>Escroquerie</t>
  </si>
  <si>
    <t>Recel</t>
  </si>
  <si>
    <t>Extorsion</t>
  </si>
  <si>
    <t>AUTRES</t>
  </si>
  <si>
    <t>RECEPTION DES DECLARATIONS DE PATRIMOINE</t>
  </si>
  <si>
    <t>Réf. Tab_15</t>
  </si>
  <si>
    <t>Catégorie de personnes assujetties</t>
  </si>
  <si>
    <t xml:space="preserve">TOTAL </t>
  </si>
  <si>
    <r>
      <t>Catégorie I:</t>
    </r>
    <r>
      <rPr>
        <sz val="10"/>
        <rFont val="Arial Narrow"/>
        <family val="2"/>
      </rPr>
      <t xml:space="preserve"> </t>
    </r>
  </si>
  <si>
    <t xml:space="preserve">       *  Président de la République</t>
  </si>
  <si>
    <t xml:space="preserve">       ▪ Premier Ministre </t>
  </si>
  <si>
    <t>Catégorie II:</t>
  </si>
  <si>
    <t xml:space="preserve">       ▪ Sénateurs </t>
  </si>
  <si>
    <t xml:space="preserve">       ▪ Députés </t>
  </si>
  <si>
    <t>Catégorie IV:</t>
  </si>
  <si>
    <t xml:space="preserve">       ▪ Chefs de Régions </t>
  </si>
  <si>
    <t xml:space="preserve">       ▪ Maires</t>
  </si>
  <si>
    <r>
      <t>Catégorie V:</t>
    </r>
    <r>
      <rPr>
        <sz val="10"/>
        <rFont val="Arial Narrow"/>
        <family val="2"/>
      </rPr>
      <t xml:space="preserve"> Magistrats de l'ordre judiciaire, administratif et  financier</t>
    </r>
  </si>
  <si>
    <r>
      <t xml:space="preserve">Catégorie VI : </t>
    </r>
    <r>
      <rPr>
        <sz val="10"/>
        <rFont val="Arial Narrow"/>
        <family val="2"/>
      </rPr>
      <t>Fonctionnaires occupant des postes de niveau égal ou supérieur à celui de directeur de ministère :</t>
    </r>
  </si>
  <si>
    <t xml:space="preserve">       ▪ Sécrétaires Généraux</t>
  </si>
  <si>
    <t xml:space="preserve">       ▪ Directeurs Généraux</t>
  </si>
  <si>
    <t xml:space="preserve">       ▪ Directeurs du Cabinet</t>
  </si>
  <si>
    <t xml:space="preserve">       ▪ Directeurs</t>
  </si>
  <si>
    <r>
      <t xml:space="preserve">Catégorie VII : </t>
    </r>
    <r>
      <rPr>
        <sz val="10"/>
        <rFont val="Arial Narrow"/>
        <family val="2"/>
      </rPr>
      <t xml:space="preserve">Inspecteurs des </t>
    </r>
  </si>
  <si>
    <t xml:space="preserve">       ▪ Domaines</t>
  </si>
  <si>
    <t xml:space="preserve">       ▪ Douanes</t>
  </si>
  <si>
    <t xml:space="preserve">       ▪ Impôts</t>
  </si>
  <si>
    <t xml:space="preserve">       ▪ Trésor</t>
  </si>
  <si>
    <r>
      <t>Catégorie VIII :</t>
    </r>
    <r>
      <rPr>
        <sz val="10"/>
        <rFont val="Arial Narrow"/>
        <family val="2"/>
      </rPr>
      <t xml:space="preserve"> Chefs de Formation Militaire</t>
    </r>
  </si>
  <si>
    <t xml:space="preserve">       ▪ Armée Malagasy</t>
  </si>
  <si>
    <t xml:space="preserve">       ▪ Gendarmerie Nationale</t>
  </si>
  <si>
    <r>
      <t xml:space="preserve">Catégorie IX : </t>
    </r>
    <r>
      <rPr>
        <sz val="10"/>
        <rFont val="Arial Narrow"/>
        <family val="2"/>
      </rPr>
      <t>Inspecteurs de l':</t>
    </r>
  </si>
  <si>
    <t xml:space="preserve">       ▪ Inspection Générale de l'Etat (IGE)</t>
  </si>
  <si>
    <t xml:space="preserve">       ▪ Inspection Générale de l'Armée(IGAM)</t>
  </si>
  <si>
    <t xml:space="preserve">       ▪ Inspection Générale de la Gendarmerie Nationale(IGGN)</t>
  </si>
  <si>
    <r>
      <t xml:space="preserve">Catégorie X : </t>
    </r>
    <r>
      <rPr>
        <sz val="10"/>
        <rFont val="Arial Narrow"/>
        <family val="2"/>
      </rPr>
      <t>Toute personne exerçant les fonctions d’officier de police économique ou judiciaire (OPJ)</t>
    </r>
  </si>
  <si>
    <t xml:space="preserve">       ▪ Eaux et forêts, environnement et commerce</t>
  </si>
  <si>
    <t xml:space="preserve">       ▪ Police Nationale</t>
  </si>
  <si>
    <t>Total</t>
  </si>
  <si>
    <t>Autres (*)</t>
  </si>
  <si>
    <t>Nombre de dossiers en cours et en instance d’investigation (*)</t>
  </si>
  <si>
    <t>RECAPITULATION ET TRAITEMENT DES DOLEANCES</t>
  </si>
  <si>
    <t xml:space="preserve">Foncier : Domaine : </t>
  </si>
  <si>
    <t>Foncier : Topo :</t>
  </si>
  <si>
    <t>Collectivités décentralisées : Communes</t>
  </si>
  <si>
    <t>Collectivités décentralisées : Régions</t>
  </si>
  <si>
    <t xml:space="preserve">Finances et budget : </t>
  </si>
  <si>
    <t xml:space="preserve">Economie : </t>
  </si>
  <si>
    <t xml:space="preserve">Trésor : </t>
  </si>
  <si>
    <t>Mines :</t>
  </si>
  <si>
    <t xml:space="preserve">Energie : </t>
  </si>
  <si>
    <t>Communication :</t>
  </si>
  <si>
    <t xml:space="preserve">Poste - Télécommunication : </t>
  </si>
  <si>
    <t xml:space="preserve">Environnement et Forêts : </t>
  </si>
  <si>
    <t>Eaux :</t>
  </si>
  <si>
    <t>Météorologie :</t>
  </si>
  <si>
    <t>Mer :</t>
  </si>
  <si>
    <t>Elevage :</t>
  </si>
  <si>
    <t xml:space="preserve">Agriculture : </t>
  </si>
  <si>
    <t>Pêche et ressources halieutiques :</t>
  </si>
  <si>
    <t xml:space="preserve">Tourisme : </t>
  </si>
  <si>
    <t>Culture, loisir et patrimoine</t>
  </si>
  <si>
    <t>Transport</t>
  </si>
  <si>
    <t>Réf. Tab_16</t>
  </si>
  <si>
    <t>Justice : Magistrats</t>
  </si>
  <si>
    <t>Justice : Greffiers</t>
  </si>
  <si>
    <t xml:space="preserve">Police Nationale: </t>
  </si>
  <si>
    <t xml:space="preserve">Gendarmerie Nationale: </t>
  </si>
  <si>
    <t>Justice :Greffiers</t>
  </si>
  <si>
    <t>a)Traitement doléances non investigables</t>
  </si>
  <si>
    <t>b) Traitement doleances investigables</t>
  </si>
  <si>
    <t>Justice : Administration Pénitencière</t>
  </si>
  <si>
    <t xml:space="preserve">       ▪ Membres du Gouvernement (MINISTRES)</t>
  </si>
  <si>
    <t xml:space="preserve">       ▪ Secrétaire d'Etat</t>
  </si>
  <si>
    <t xml:space="preserve">       ▪ Chefs de Province</t>
  </si>
  <si>
    <t xml:space="preserve">       ▪ Commissaires Généraux des Provinces</t>
  </si>
  <si>
    <t xml:space="preserve">       ▪ Préfets de Région</t>
  </si>
  <si>
    <t xml:space="preserve">       ▪ Chefs de District</t>
  </si>
  <si>
    <t>L4.6</t>
  </si>
  <si>
    <t>L4.5</t>
  </si>
  <si>
    <t>Catégorie XI : Membres des Corps d'Administrateurs, d'Inspecteurs et de Commissaires dans l'Administration Publique</t>
  </si>
  <si>
    <t xml:space="preserve">       ▪ Administrateurs</t>
  </si>
  <si>
    <t xml:space="preserve">       ▪ Inspecteurs</t>
  </si>
  <si>
    <t xml:space="preserve">       ▪ Commissaires </t>
  </si>
  <si>
    <t>Catégorie XII : Toute personne exerçant les fonctions d'Ordonnateurs et Comptables Publics</t>
  </si>
  <si>
    <t xml:space="preserve">       ▪ Ordonnateurs</t>
  </si>
  <si>
    <t xml:space="preserve">       ▪ Comptables Publics</t>
  </si>
  <si>
    <t>Catégorie XIII : Dirigeants sociaux qui siègent au sein des établissements publics, des sociétés à participation publique</t>
  </si>
  <si>
    <t>Elus des circonscriptions territoriales (Maire, Conseillers municipaux, régionaux, provinciaux)</t>
  </si>
  <si>
    <t>Membre des Corps d'Administrateurs, d'Inspecteurs et de Commissaires dans l'Administration Publique</t>
  </si>
  <si>
    <t>Les Ordonnateurs et Comptables Publics</t>
  </si>
  <si>
    <t>L18.1</t>
  </si>
  <si>
    <t>L18.2</t>
  </si>
  <si>
    <t>L18.3</t>
  </si>
  <si>
    <t>L18.4</t>
  </si>
  <si>
    <t>L19.1</t>
  </si>
  <si>
    <t>L19.2</t>
  </si>
  <si>
    <t>L19.3</t>
  </si>
  <si>
    <t>L19.4</t>
  </si>
  <si>
    <t>Dirigeants sociaux qui siègent au sein des établissements publics, des sociétés à participation publique</t>
  </si>
  <si>
    <r>
      <t xml:space="preserve"> Fonctionnaires de l'adminitration domaniale            </t>
    </r>
    <r>
      <rPr>
        <b/>
        <sz val="10"/>
        <color rgb="FFFF0000"/>
        <rFont val="Arial Narrow"/>
        <family val="2"/>
      </rPr>
      <t>(Domaine et Topo)</t>
    </r>
  </si>
  <si>
    <r>
      <t xml:space="preserve"> Fonctionnaires de l'administration territoriale                (</t>
    </r>
    <r>
      <rPr>
        <b/>
        <sz val="10"/>
        <color rgb="FFFF0000"/>
        <rFont val="Arial Narrow"/>
        <family val="2"/>
      </rPr>
      <t>Chefs de province, Commissaires Généraux des Provinces, Préfets de Région, Chefs de Région,</t>
    </r>
    <r>
      <rPr>
        <b/>
        <sz val="10"/>
        <rFont val="Arial Narrow"/>
        <family val="2"/>
      </rPr>
      <t xml:space="preserve"> Chef district, Préfet, Délégué d'Arrondissement…..)</t>
    </r>
  </si>
  <si>
    <t>L20.1</t>
  </si>
  <si>
    <t>L20.2</t>
  </si>
  <si>
    <t>L20.3</t>
  </si>
  <si>
    <t>L20.4</t>
  </si>
  <si>
    <t>ANONYMES</t>
  </si>
  <si>
    <t>INDIVIDUALISEES</t>
  </si>
  <si>
    <t>NON INVESTIGABLES</t>
  </si>
  <si>
    <t>INVESTIGABLES</t>
  </si>
  <si>
    <t>Nombre total des doléances de corruption investigables reçues concernant les Marchés publics</t>
  </si>
  <si>
    <t>Doléances concernant les marchés publics transmises aux juridictions</t>
  </si>
  <si>
    <t xml:space="preserve">       * Membre de la Haute Cour Constitutionelle</t>
  </si>
  <si>
    <t xml:space="preserve">       * Membre du CENI</t>
  </si>
  <si>
    <t xml:space="preserve">Catégorie III: </t>
  </si>
  <si>
    <t xml:space="preserve">Nombre de doléances traitées </t>
  </si>
  <si>
    <t xml:space="preserve">Nombre de doléances transmises aux juridictions </t>
  </si>
  <si>
    <t xml:space="preserve">Nombre de doléances qualifiées rapports après investigation </t>
  </si>
  <si>
    <t>Nombre de doléances rapports PRESENTEES à la réunion du CCI</t>
  </si>
  <si>
    <t>Nombre de doléances rapports classées sans suite après déliberation CCI</t>
  </si>
  <si>
    <t>Nombre de doléances rapports en instance</t>
  </si>
  <si>
    <t>Doléances non investigables classées sans suite (CSS) après décision du Comité de déliberation</t>
  </si>
  <si>
    <t>Doléances en instance de délibération par le Comié de déliberation de l'année en cours</t>
  </si>
  <si>
    <t>Doléances en instance de délibération par le Comité Consultatif d'Investigation</t>
  </si>
  <si>
    <t>Doléances traitées en 2017</t>
  </si>
  <si>
    <t>Justice : Administration Pénitentaire</t>
  </si>
  <si>
    <t>Février</t>
  </si>
  <si>
    <t>TRAITEMENT DES DOLEANCES</t>
  </si>
  <si>
    <t>Répartition des doléances reçues : doléances investigables et non investigable</t>
  </si>
  <si>
    <t xml:space="preserve">TOTAL cumulé </t>
  </si>
  <si>
    <t>TOTAL cumulé depuis 2016</t>
  </si>
  <si>
    <t>Dossiers transmis aux juridictions</t>
  </si>
  <si>
    <t xml:space="preserve">Nombre total des doléances de corruption investigables reçues </t>
  </si>
  <si>
    <t>TNR</t>
  </si>
  <si>
    <t>FNR</t>
  </si>
  <si>
    <t>TMN</t>
  </si>
  <si>
    <t>MJG</t>
  </si>
  <si>
    <t>TOL</t>
  </si>
  <si>
    <t>ANT</t>
  </si>
  <si>
    <t>Execution ordres de justice et collaboration (EOJC)</t>
  </si>
  <si>
    <t>Nombre de demandes de collaboration recues</t>
  </si>
  <si>
    <t xml:space="preserve">Nombre de demandes de collaboration traitées </t>
  </si>
  <si>
    <t>TRAITEMENT DES DOLEANCES 2018</t>
  </si>
  <si>
    <t>Répartition des doléances reçues année  2018 : doléances investigables et non investigable</t>
  </si>
  <si>
    <t>Répartition des DOLEANCES reçues en 2018 par secteur</t>
  </si>
  <si>
    <t>Répartition des DOLEANCES  reçues en 2018 par région</t>
  </si>
  <si>
    <t>NATURE DES DOLEANCES TRAITEES DE L°ANNEE 2018</t>
  </si>
  <si>
    <t>NATURE DES DOLEANCES EN INSTANCE DE L'ANNEE 2018</t>
  </si>
  <si>
    <t xml:space="preserve">RECAPITULATION ET TRAITEMENT DES DOLEANCES </t>
  </si>
  <si>
    <t>Instances au 31.12.2017</t>
  </si>
  <si>
    <t>Doléances réçues en 2018</t>
  </si>
  <si>
    <t>TOTAL des doléances à traiter en 2018</t>
  </si>
  <si>
    <t>Doléances traitées en 2018</t>
  </si>
  <si>
    <t>Instances de l'année 2018</t>
  </si>
  <si>
    <t>Suite données aux doléances présentées au Comité Consultatif  en 2018</t>
  </si>
  <si>
    <t>Répartition des DOLEANCES investigeables par secteur concernant les marchés publics en 2018</t>
  </si>
  <si>
    <t xml:space="preserve">Instances de l'année 2018 </t>
  </si>
  <si>
    <t>Répartition de dossiers TRANSMIS AUX JURIDICTIONS par secteur en 2018</t>
  </si>
  <si>
    <t>SUIVI TRAITEMENT DES DOLEANCES INVESTIGABLES AU NIVEAU SECTION INVESTIGATION (pour mémoire de la DI seulement)</t>
  </si>
  <si>
    <t>Suite données aux doléances présentées au Comité Consultatif</t>
  </si>
  <si>
    <t>RECEPTION DES DECLARATIONS DE PATRIMOINE 2018</t>
  </si>
  <si>
    <t xml:space="preserve">NATURE DES DOLEANCES TRAITEES </t>
  </si>
  <si>
    <t>Répartition des doléances reçues au 1er trimestre  2018 : doléances investigables et non investigables</t>
  </si>
  <si>
    <t>TRAITEMENT DES DOLEANCES AU 1er TRIMESTRE 2018</t>
  </si>
  <si>
    <t>Répartition des DOLEANCES reçues au 1er Trimestre 2018 par secteur</t>
  </si>
  <si>
    <t>Répartition des DOLEANCES  reçues au 1er trimestre 2018 par région</t>
  </si>
  <si>
    <t>TOTAL Cumulé</t>
  </si>
  <si>
    <t>NATURE DES DOLEANCES TRAITEES AU 1er TRIMESTRE 2018</t>
  </si>
  <si>
    <t>NATURE DES DOLEANCES EN INSTANCE AU 1er TRIMESTRE 2018</t>
  </si>
  <si>
    <t>Doléances réçues au 1er Trimestre 2018</t>
  </si>
  <si>
    <t>TOTAL des doléances à traiter au 1er Trimestre 2018</t>
  </si>
  <si>
    <t>Doléances traitées au 1er Trimestre 2018</t>
  </si>
  <si>
    <t>Suite données aux doléances présentées au Comité Consultatif  au 1er Trimestre 2018</t>
  </si>
  <si>
    <t>Répartition des DOLEANCES investigeables par secteur concernant les marchés publics au 1er Trimestre 2018</t>
  </si>
  <si>
    <t>Répartition de dossiers TRANSMIS AUX JURIDICTIONS par secteur au 1er Trimestre 2018</t>
  </si>
  <si>
    <t>Répartition des DOLEANCES reçues par secteur au 1er Trimestre 2018</t>
  </si>
  <si>
    <t>Répartition des DOLEANCES  reçues au 1er Trimestre 2018 par région</t>
  </si>
  <si>
    <t>RECAPITULATION ET TRAITEMENT DES DOLEANCES AU 1er TRIMESTRE 2018</t>
  </si>
  <si>
    <t>Répartition des doléances reçues au 1er trimestre  2018 : doléances investigables et non investigable</t>
  </si>
  <si>
    <t>Répartition des DOLEANCES reçues au 1er trimestre 2018 par secteur</t>
  </si>
  <si>
    <t>Doléances réçues au 1er trimestre 2018</t>
  </si>
  <si>
    <t>TOTAL des doléances à traiter au 1er trimestre 2018</t>
  </si>
  <si>
    <t>Doléances traitées au 1er trimestre 2018</t>
  </si>
  <si>
    <t>Suite données aux doléances présentées au Comité Consultatif  au 1er trimestre 2018</t>
  </si>
  <si>
    <t>Répartition des DOLEANCES investigeables par secteur concernant les marchés publics au 1er trimestre 2018</t>
  </si>
  <si>
    <t>Répartition de dossiers TRANSMIS AUX JURIDICTIONS par secteur au 1er trimestre 2018</t>
  </si>
  <si>
    <t>Répartition par juridiction de dossiers TRANSMIS au 1er trimestre 2018</t>
  </si>
  <si>
    <t>Répartition par INFRACTION de dossiers TRANSMIS au 1er trimestre 2018</t>
  </si>
  <si>
    <t>RECEPTION DES DECLARATIONS DE PATRIMOINE au 1er trimestre 2018</t>
  </si>
  <si>
    <t>TOTAL cumulé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</si>
</sst>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53"/>
      <name val="Arial Narrow"/>
      <family val="2"/>
    </font>
    <font>
      <sz val="12"/>
      <name val="Arial Narrow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name val="Arial Narrow"/>
      <family val="2"/>
    </font>
    <font>
      <b/>
      <sz val="10"/>
      <name val="Agency FB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"/>
      <family val="2"/>
    </font>
    <font>
      <i/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indexed="18"/>
      <name val="Arial Narrow"/>
      <family val="2"/>
    </font>
    <font>
      <sz val="12"/>
      <color theme="1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i/>
      <sz val="11"/>
      <color rgb="FF7F7F7F"/>
      <name val="Calibri"/>
      <family val="2"/>
      <scheme val="minor"/>
    </font>
    <font>
      <sz val="11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 Narrow"/>
      <family val="2"/>
      <charset val="1"/>
    </font>
    <font>
      <b/>
      <sz val="14"/>
      <name val="Arial"/>
      <family val="2"/>
      <charset val="1"/>
    </font>
    <font>
      <b/>
      <sz val="11"/>
      <color indexed="8"/>
      <name val="Arial Narrow"/>
      <family val="2"/>
    </font>
    <font>
      <sz val="10"/>
      <name val="Arial Narrow"/>
      <family val="2"/>
      <charset val="1"/>
    </font>
    <font>
      <sz val="10"/>
      <color indexed="8"/>
      <name val="Arial Narrow"/>
      <family val="2"/>
      <charset val="1"/>
    </font>
    <font>
      <sz val="10"/>
      <name val="Arial"/>
      <family val="2"/>
      <charset val="1"/>
    </font>
    <font>
      <sz val="12"/>
      <name val="Arial Narrow"/>
      <family val="2"/>
      <charset val="1"/>
    </font>
    <font>
      <sz val="11"/>
      <color indexed="8"/>
      <name val="Arial"/>
      <family val="2"/>
      <charset val="1"/>
    </font>
    <font>
      <sz val="12"/>
      <color rgb="FFFF0000"/>
      <name val="Arial Narrow"/>
      <family val="2"/>
      <charset val="1"/>
    </font>
    <font>
      <b/>
      <sz val="10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b/>
      <sz val="8"/>
      <name val="Arial Narrow"/>
      <family val="2"/>
      <charset val="1"/>
    </font>
    <font>
      <sz val="10"/>
      <color indexed="53"/>
      <name val="Arial Narrow"/>
      <family val="2"/>
      <charset val="1"/>
    </font>
    <font>
      <b/>
      <sz val="12"/>
      <color indexed="53"/>
      <name val="Arial Narrow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4"/>
      <name val="Arial Narrow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4"/>
      <color indexed="8"/>
      <name val="Arial"/>
      <family val="2"/>
      <charset val="1"/>
    </font>
    <font>
      <b/>
      <sz val="14"/>
      <color indexed="8"/>
      <name val="Arial Narrow"/>
      <family val="2"/>
      <charset val="1"/>
    </font>
    <font>
      <sz val="14"/>
      <name val="Arial"/>
      <family val="2"/>
      <charset val="1"/>
    </font>
    <font>
      <sz val="14"/>
      <name val="Arial Narrow"/>
      <family val="2"/>
      <charset val="1"/>
    </font>
    <font>
      <b/>
      <sz val="14"/>
      <name val="Arial Narrow"/>
      <family val="2"/>
      <charset val="1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5"/>
      <name val="Arial"/>
      <family val="2"/>
    </font>
    <font>
      <b/>
      <sz val="10"/>
      <color theme="1" tint="4.9989318521683403E-2"/>
      <name val="Arial Narrow"/>
      <family val="2"/>
    </font>
    <font>
      <sz val="11"/>
      <color indexed="53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sz val="12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lightUp">
        <fgColor indexed="22"/>
        <bgColor theme="8" tint="0.59999389629810485"/>
      </patternFill>
    </fill>
    <fill>
      <patternFill patternType="lightUp"/>
    </fill>
    <fill>
      <patternFill patternType="lightUp">
        <bgColor indexed="31"/>
      </patternFill>
    </fill>
    <fill>
      <patternFill patternType="lightUp">
        <bgColor theme="0" tint="-0.14999847407452621"/>
      </patternFill>
    </fill>
    <fill>
      <patternFill patternType="lightUp">
        <bgColor theme="0" tint="-4.9989318521683403E-2"/>
      </patternFill>
    </fill>
    <fill>
      <patternFill patternType="lightUp">
        <bgColor theme="0"/>
      </patternFill>
    </fill>
    <fill>
      <patternFill patternType="lightUp">
        <bgColor indexed="41"/>
      </patternFill>
    </fill>
    <fill>
      <patternFill patternType="lightUp">
        <bgColor theme="8" tint="0.399945066682943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43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2"/>
      </patternFill>
    </fill>
    <fill>
      <patternFill patternType="solid">
        <fgColor indexed="42"/>
        <bgColor indexed="4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4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0" fillId="0" borderId="0" applyNumberFormat="0" applyFill="0" applyBorder="0" applyAlignment="0" applyProtection="0"/>
    <xf numFmtId="0" fontId="67" fillId="0" borderId="0"/>
    <xf numFmtId="0" fontId="84" fillId="0" borderId="0" applyNumberFormat="0" applyFill="0" applyBorder="0" applyAlignment="0" applyProtection="0"/>
    <xf numFmtId="0" fontId="103" fillId="0" borderId="0"/>
    <xf numFmtId="0" fontId="84" fillId="0" borderId="0" applyNumberFormat="0" applyFill="0" applyBorder="0" applyAlignment="0" applyProtection="0"/>
  </cellStyleXfs>
  <cellXfs count="135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 indent="3"/>
    </xf>
    <xf numFmtId="0" fontId="3" fillId="0" borderId="0" xfId="1" applyFont="1" applyAlignment="1">
      <alignment horizontal="left" indent="3"/>
    </xf>
    <xf numFmtId="0" fontId="5" fillId="0" borderId="0" xfId="1" applyFont="1" applyAlignment="1">
      <alignment horizontal="left" indent="4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6" fillId="3" borderId="2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wrapText="1"/>
    </xf>
    <xf numFmtId="0" fontId="2" fillId="3" borderId="3" xfId="1" applyFont="1" applyFill="1" applyBorder="1" applyAlignment="1">
      <alignment wrapText="1"/>
    </xf>
    <xf numFmtId="0" fontId="5" fillId="3" borderId="3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left" wrapText="1" indent="3"/>
    </xf>
    <xf numFmtId="0" fontId="5" fillId="0" borderId="0" xfId="1" applyFont="1"/>
    <xf numFmtId="0" fontId="1" fillId="0" borderId="1" xfId="1" applyBorder="1"/>
    <xf numFmtId="0" fontId="1" fillId="0" borderId="0" xfId="1" applyFill="1"/>
    <xf numFmtId="0" fontId="2" fillId="3" borderId="4" xfId="1" applyFont="1" applyFill="1" applyBorder="1" applyAlignment="1">
      <alignment wrapText="1"/>
    </xf>
    <xf numFmtId="0" fontId="1" fillId="0" borderId="0" xfId="1" applyBorder="1"/>
    <xf numFmtId="3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5" fillId="0" borderId="0" xfId="1" applyFont="1" applyFill="1"/>
    <xf numFmtId="0" fontId="8" fillId="5" borderId="1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8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19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vertical="center"/>
    </xf>
    <xf numFmtId="0" fontId="21" fillId="3" borderId="1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6" fillId="6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" fillId="9" borderId="0" xfId="1" applyFill="1" applyBorder="1"/>
    <xf numFmtId="0" fontId="2" fillId="9" borderId="0" xfId="1" applyFont="1" applyFill="1" applyBorder="1" applyAlignment="1">
      <alignment wrapText="1"/>
    </xf>
    <xf numFmtId="0" fontId="1" fillId="9" borderId="0" xfId="1" applyFill="1" applyBorder="1" applyAlignment="1">
      <alignment horizontal="center"/>
    </xf>
    <xf numFmtId="0" fontId="6" fillId="9" borderId="0" xfId="1" applyFont="1" applyFill="1" applyBorder="1" applyAlignment="1">
      <alignment horizontal="center" wrapText="1"/>
    </xf>
    <xf numFmtId="0" fontId="1" fillId="9" borderId="0" xfId="1" applyFill="1"/>
    <xf numFmtId="0" fontId="6" fillId="8" borderId="1" xfId="1" applyFont="1" applyFill="1" applyBorder="1" applyAlignment="1">
      <alignment vertical="center"/>
    </xf>
    <xf numFmtId="0" fontId="6" fillId="8" borderId="1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6" borderId="1" xfId="1" applyFont="1" applyFill="1" applyBorder="1" applyAlignment="1">
      <alignment vertical="center"/>
    </xf>
    <xf numFmtId="0" fontId="3" fillId="3" borderId="4" xfId="1" applyFont="1" applyFill="1" applyBorder="1" applyAlignment="1">
      <alignment wrapText="1"/>
    </xf>
    <xf numFmtId="0" fontId="27" fillId="8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wrapText="1"/>
    </xf>
    <xf numFmtId="0" fontId="6" fillId="10" borderId="1" xfId="1" applyFont="1" applyFill="1" applyBorder="1" applyAlignment="1">
      <alignment horizontal="center"/>
    </xf>
    <xf numFmtId="0" fontId="28" fillId="10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3" fillId="9" borderId="0" xfId="1" applyFont="1" applyFill="1" applyBorder="1" applyAlignment="1">
      <alignment wrapText="1"/>
    </xf>
    <xf numFmtId="0" fontId="24" fillId="0" borderId="0" xfId="1" applyFont="1" applyFill="1" applyBorder="1" applyAlignment="1">
      <alignment vertical="center"/>
    </xf>
    <xf numFmtId="0" fontId="3" fillId="9" borderId="0" xfId="1" applyFont="1" applyFill="1" applyBorder="1" applyAlignment="1">
      <alignment horizontal="center" wrapText="1"/>
    </xf>
    <xf numFmtId="0" fontId="24" fillId="0" borderId="0" xfId="1" applyFont="1" applyAlignment="1">
      <alignment horizontal="left"/>
    </xf>
    <xf numFmtId="0" fontId="2" fillId="8" borderId="1" xfId="1" applyFont="1" applyFill="1" applyBorder="1" applyAlignment="1">
      <alignment horizontal="center" vertical="center" wrapText="1"/>
    </xf>
    <xf numFmtId="0" fontId="2" fillId="10" borderId="0" xfId="1" applyFont="1" applyFill="1" applyBorder="1" applyAlignment="1">
      <alignment horizontal="center" wrapText="1"/>
    </xf>
    <xf numFmtId="0" fontId="22" fillId="9" borderId="0" xfId="1" applyFont="1" applyFill="1" applyBorder="1" applyAlignment="1">
      <alignment horizontal="right"/>
    </xf>
    <xf numFmtId="0" fontId="28" fillId="9" borderId="0" xfId="1" applyFont="1" applyFill="1" applyBorder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25" fillId="0" borderId="0" xfId="1" applyFont="1" applyAlignment="1">
      <alignment horizontal="left" vertical="center" indent="2"/>
    </xf>
    <xf numFmtId="0" fontId="29" fillId="0" borderId="0" xfId="1" applyFont="1" applyBorder="1" applyAlignment="1">
      <alignment vertical="center"/>
    </xf>
    <xf numFmtId="0" fontId="5" fillId="8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30" fillId="0" borderId="1" xfId="1" applyFont="1" applyBorder="1"/>
    <xf numFmtId="0" fontId="2" fillId="0" borderId="2" xfId="1" applyFont="1" applyBorder="1" applyAlignment="1">
      <alignment horizontal="center" wrapText="1"/>
    </xf>
    <xf numFmtId="0" fontId="2" fillId="10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wrapText="1" indent="2"/>
    </xf>
    <xf numFmtId="0" fontId="2" fillId="8" borderId="2" xfId="1" applyFont="1" applyFill="1" applyBorder="1" applyAlignment="1">
      <alignment horizontal="center" wrapText="1"/>
    </xf>
    <xf numFmtId="0" fontId="3" fillId="3" borderId="7" xfId="1" applyFont="1" applyFill="1" applyBorder="1" applyAlignment="1">
      <alignment horizontal="left" wrapText="1" indent="2"/>
    </xf>
    <xf numFmtId="0" fontId="2" fillId="9" borderId="1" xfId="1" applyFont="1" applyFill="1" applyBorder="1" applyAlignment="1">
      <alignment horizontal="center" wrapText="1"/>
    </xf>
    <xf numFmtId="0" fontId="16" fillId="0" borderId="1" xfId="1" applyFont="1" applyBorder="1" applyAlignment="1">
      <alignment horizontal="left" indent="1"/>
    </xf>
    <xf numFmtId="0" fontId="5" fillId="0" borderId="1" xfId="1" applyFont="1" applyBorder="1"/>
    <xf numFmtId="0" fontId="5" fillId="0" borderId="1" xfId="1" applyFont="1" applyBorder="1" applyAlignment="1">
      <alignment vertical="center"/>
    </xf>
    <xf numFmtId="0" fontId="5" fillId="0" borderId="1" xfId="1" applyFont="1" applyFill="1" applyBorder="1"/>
    <xf numFmtId="0" fontId="6" fillId="0" borderId="1" xfId="1" applyFont="1" applyBorder="1" applyAlignment="1">
      <alignment vertical="center"/>
    </xf>
    <xf numFmtId="0" fontId="25" fillId="0" borderId="0" xfId="1" applyFont="1" applyAlignment="1">
      <alignment horizontal="left" indent="1"/>
    </xf>
    <xf numFmtId="0" fontId="18" fillId="0" borderId="1" xfId="1" applyFont="1" applyBorder="1" applyAlignment="1" applyProtection="1">
      <alignment horizontal="center" vertical="top" wrapText="1"/>
      <protection locked="0"/>
    </xf>
    <xf numFmtId="0" fontId="18" fillId="0" borderId="1" xfId="1" applyFont="1" applyBorder="1" applyAlignment="1" applyProtection="1">
      <alignment horizontal="center" wrapText="1"/>
      <protection locked="0"/>
    </xf>
    <xf numFmtId="0" fontId="14" fillId="0" borderId="1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26" fillId="11" borderId="1" xfId="1" applyFont="1" applyFill="1" applyBorder="1" applyAlignment="1" applyProtection="1">
      <alignment horizontal="center" vertical="center"/>
      <protection locked="0"/>
    </xf>
    <xf numFmtId="0" fontId="3" fillId="11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26" fillId="9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/>
      <protection locked="0"/>
    </xf>
    <xf numFmtId="0" fontId="19" fillId="6" borderId="1" xfId="1" applyFont="1" applyFill="1" applyBorder="1" applyAlignment="1" applyProtection="1">
      <alignment horizontal="center" vertical="center"/>
      <protection locked="0"/>
    </xf>
    <xf numFmtId="0" fontId="20" fillId="6" borderId="1" xfId="1" applyFont="1" applyFill="1" applyBorder="1" applyAlignment="1" applyProtection="1">
      <alignment horizontal="center" vertical="center"/>
      <protection locked="0"/>
    </xf>
    <xf numFmtId="0" fontId="13" fillId="6" borderId="1" xfId="1" applyFont="1" applyFill="1" applyBorder="1" applyAlignment="1" applyProtection="1">
      <alignment horizontal="center" vertical="center"/>
      <protection locked="0"/>
    </xf>
    <xf numFmtId="0" fontId="7" fillId="6" borderId="1" xfId="1" applyFont="1" applyFill="1" applyBorder="1" applyAlignment="1" applyProtection="1">
      <alignment horizontal="center" vertical="center"/>
      <protection locked="0"/>
    </xf>
    <xf numFmtId="0" fontId="31" fillId="6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29" fillId="0" borderId="0" xfId="1" applyFont="1" applyAlignment="1">
      <alignment horizontal="left" vertical="center" wrapText="1"/>
    </xf>
    <xf numFmtId="0" fontId="5" fillId="0" borderId="0" xfId="1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12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wrapText="1"/>
    </xf>
    <xf numFmtId="0" fontId="5" fillId="9" borderId="0" xfId="0" applyFont="1" applyFill="1" applyBorder="1" applyAlignment="1">
      <alignment horizontal="center" wrapText="1"/>
    </xf>
    <xf numFmtId="0" fontId="6" fillId="9" borderId="0" xfId="0" applyFont="1" applyFill="1" applyBorder="1" applyAlignment="1">
      <alignment horizontal="center" wrapText="1"/>
    </xf>
    <xf numFmtId="0" fontId="29" fillId="0" borderId="0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4" fillId="9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9" fillId="0" borderId="0" xfId="1" applyFont="1" applyBorder="1" applyAlignment="1">
      <alignment vertical="center" wrapText="1"/>
    </xf>
    <xf numFmtId="0" fontId="5" fillId="9" borderId="0" xfId="1" applyFont="1" applyFill="1" applyBorder="1" applyAlignment="1">
      <alignment horizontal="left" wrapText="1" indent="3"/>
    </xf>
    <xf numFmtId="0" fontId="6" fillId="9" borderId="0" xfId="1" applyFont="1" applyFill="1" applyBorder="1" applyAlignment="1">
      <alignment horizontal="center" vertical="center" wrapText="1"/>
    </xf>
    <xf numFmtId="0" fontId="32" fillId="3" borderId="3" xfId="1" applyFont="1" applyFill="1" applyBorder="1" applyAlignment="1">
      <alignment horizontal="left" wrapText="1"/>
    </xf>
    <xf numFmtId="0" fontId="32" fillId="13" borderId="9" xfId="0" applyFont="1" applyFill="1" applyBorder="1" applyAlignment="1">
      <alignment horizontal="left" wrapText="1"/>
    </xf>
    <xf numFmtId="0" fontId="33" fillId="0" borderId="1" xfId="1" applyFont="1" applyBorder="1" applyAlignment="1">
      <alignment horizontal="center" vertical="center"/>
    </xf>
    <xf numFmtId="0" fontId="34" fillId="9" borderId="3" xfId="1" applyFont="1" applyFill="1" applyBorder="1" applyAlignment="1">
      <alignment horizontal="center" vertical="center" wrapText="1"/>
    </xf>
    <xf numFmtId="0" fontId="35" fillId="9" borderId="5" xfId="1" applyFont="1" applyFill="1" applyBorder="1" applyAlignment="1">
      <alignment horizontal="center" vertical="center" wrapText="1"/>
    </xf>
    <xf numFmtId="0" fontId="36" fillId="9" borderId="1" xfId="1" applyFont="1" applyFill="1" applyBorder="1" applyAlignment="1">
      <alignment horizontal="center" wrapText="1"/>
    </xf>
    <xf numFmtId="0" fontId="37" fillId="6" borderId="1" xfId="1" applyFont="1" applyFill="1" applyBorder="1" applyAlignment="1">
      <alignment horizontal="left" vertical="center"/>
    </xf>
    <xf numFmtId="0" fontId="38" fillId="0" borderId="1" xfId="1" applyFont="1" applyBorder="1" applyAlignment="1">
      <alignment horizontal="left" indent="1"/>
    </xf>
    <xf numFmtId="0" fontId="39" fillId="3" borderId="1" xfId="1" applyFont="1" applyFill="1" applyBorder="1" applyAlignment="1">
      <alignment horizontal="left" vertical="center"/>
    </xf>
    <xf numFmtId="0" fontId="32" fillId="0" borderId="1" xfId="1" applyFont="1" applyBorder="1"/>
    <xf numFmtId="0" fontId="40" fillId="5" borderId="1" xfId="1" applyFont="1" applyFill="1" applyBorder="1" applyAlignment="1">
      <alignment vertical="center" wrapText="1"/>
    </xf>
    <xf numFmtId="0" fontId="39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vertical="center"/>
    </xf>
    <xf numFmtId="0" fontId="40" fillId="3" borderId="1" xfId="1" applyFont="1" applyFill="1" applyBorder="1" applyAlignment="1">
      <alignment horizontal="left" wrapText="1" indent="2"/>
    </xf>
    <xf numFmtId="0" fontId="40" fillId="3" borderId="1" xfId="1" applyFont="1" applyFill="1" applyBorder="1" applyAlignment="1">
      <alignment horizontal="center" wrapText="1"/>
    </xf>
    <xf numFmtId="0" fontId="2" fillId="10" borderId="0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vertical="center"/>
    </xf>
    <xf numFmtId="0" fontId="23" fillId="9" borderId="0" xfId="1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 wrapText="1"/>
    </xf>
    <xf numFmtId="0" fontId="15" fillId="9" borderId="0" xfId="1" applyFont="1" applyFill="1" applyBorder="1" applyAlignment="1" applyProtection="1">
      <alignment horizontal="center" vertical="top" wrapText="1"/>
      <protection locked="0"/>
    </xf>
    <xf numFmtId="0" fontId="15" fillId="9" borderId="0" xfId="1" applyFont="1" applyFill="1" applyBorder="1" applyAlignment="1" applyProtection="1">
      <alignment horizontal="center" wrapText="1"/>
      <protection locked="0"/>
    </xf>
    <xf numFmtId="0" fontId="14" fillId="9" borderId="0" xfId="1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>
      <alignment vertical="center" wrapText="1"/>
    </xf>
    <xf numFmtId="0" fontId="26" fillId="9" borderId="0" xfId="1" applyFont="1" applyFill="1" applyBorder="1" applyAlignment="1" applyProtection="1">
      <alignment horizontal="center" vertical="center"/>
      <protection locked="0"/>
    </xf>
    <xf numFmtId="0" fontId="1" fillId="9" borderId="0" xfId="1" applyFill="1" applyBorder="1" applyAlignment="1">
      <alignment horizontal="center" vertical="center"/>
    </xf>
    <xf numFmtId="0" fontId="27" fillId="9" borderId="0" xfId="1" applyFont="1" applyFill="1" applyBorder="1" applyAlignment="1">
      <alignment horizontal="center" vertical="center"/>
    </xf>
    <xf numFmtId="0" fontId="5" fillId="9" borderId="0" xfId="1" applyFont="1" applyFill="1" applyBorder="1" applyAlignment="1" applyProtection="1">
      <alignment horizontal="center" wrapText="1"/>
      <protection locked="0"/>
    </xf>
    <xf numFmtId="0" fontId="5" fillId="9" borderId="0" xfId="1" applyFont="1" applyFill="1" applyBorder="1" applyAlignment="1" applyProtection="1">
      <alignment horizontal="center"/>
      <protection locked="0"/>
    </xf>
    <xf numFmtId="0" fontId="5" fillId="9" borderId="0" xfId="1" applyFont="1" applyFill="1" applyBorder="1" applyAlignment="1">
      <alignment horizontal="center" wrapText="1"/>
    </xf>
    <xf numFmtId="0" fontId="6" fillId="11" borderId="0" xfId="0" applyFont="1" applyFill="1" applyBorder="1"/>
    <xf numFmtId="0" fontId="5" fillId="9" borderId="0" xfId="1" applyFont="1" applyFill="1" applyBorder="1" applyAlignment="1" applyProtection="1">
      <alignment horizontal="center" vertical="center" wrapText="1"/>
      <protection locked="0"/>
    </xf>
    <xf numFmtId="0" fontId="24" fillId="9" borderId="0" xfId="0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7" fillId="8" borderId="3" xfId="1" applyFont="1" applyFill="1" applyBorder="1" applyAlignment="1">
      <alignment horizontal="left" vertical="center" wrapText="1"/>
    </xf>
    <xf numFmtId="0" fontId="27" fillId="10" borderId="3" xfId="1" applyFont="1" applyFill="1" applyBorder="1" applyAlignment="1">
      <alignment horizontal="left" vertical="center" wrapText="1"/>
    </xf>
    <xf numFmtId="0" fontId="41" fillId="3" borderId="3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wrapText="1"/>
    </xf>
    <xf numFmtId="0" fontId="29" fillId="0" borderId="0" xfId="1" applyFont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3" fillId="9" borderId="1" xfId="1" applyFont="1" applyFill="1" applyBorder="1" applyAlignment="1" applyProtection="1">
      <alignment horizontal="center" vertical="top" wrapText="1"/>
      <protection locked="0"/>
    </xf>
    <xf numFmtId="0" fontId="42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4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 applyProtection="1">
      <alignment horizontal="center" vertical="center"/>
      <protection locked="0"/>
    </xf>
    <xf numFmtId="0" fontId="2" fillId="11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6" fillId="10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wrapText="1"/>
    </xf>
    <xf numFmtId="0" fontId="5" fillId="14" borderId="1" xfId="1" applyFont="1" applyFill="1" applyBorder="1"/>
    <xf numFmtId="0" fontId="18" fillId="0" borderId="1" xfId="1" applyFont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 wrapText="1"/>
      <protection locked="0"/>
    </xf>
    <xf numFmtId="0" fontId="24" fillId="3" borderId="1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wrapText="1"/>
    </xf>
    <xf numFmtId="0" fontId="24" fillId="9" borderId="5" xfId="1" applyFont="1" applyFill="1" applyBorder="1" applyAlignment="1" applyProtection="1">
      <alignment horizontal="center" vertical="center" wrapText="1"/>
      <protection locked="0"/>
    </xf>
    <xf numFmtId="0" fontId="24" fillId="9" borderId="1" xfId="1" applyFont="1" applyFill="1" applyBorder="1" applyAlignment="1" applyProtection="1">
      <alignment horizontal="center" vertical="center" wrapText="1"/>
      <protection locked="0"/>
    </xf>
    <xf numFmtId="0" fontId="24" fillId="3" borderId="3" xfId="1" applyFont="1" applyFill="1" applyBorder="1" applyAlignment="1">
      <alignment horizont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wrapText="1"/>
    </xf>
    <xf numFmtId="0" fontId="18" fillId="0" borderId="6" xfId="1" applyFont="1" applyBorder="1" applyAlignment="1" applyProtection="1">
      <alignment horizontal="center" wrapText="1"/>
      <protection locked="0"/>
    </xf>
    <xf numFmtId="0" fontId="18" fillId="0" borderId="6" xfId="1" applyFont="1" applyBorder="1" applyAlignment="1" applyProtection="1">
      <alignment horizontal="center"/>
      <protection locked="0"/>
    </xf>
    <xf numFmtId="0" fontId="18" fillId="0" borderId="6" xfId="1" applyFont="1" applyFill="1" applyBorder="1" applyAlignment="1" applyProtection="1">
      <alignment horizontal="center" wrapText="1"/>
      <protection locked="0"/>
    </xf>
    <xf numFmtId="0" fontId="24" fillId="3" borderId="6" xfId="1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 wrapText="1"/>
      <protection locked="0"/>
    </xf>
    <xf numFmtId="0" fontId="3" fillId="0" borderId="5" xfId="1" applyFont="1" applyFill="1" applyBorder="1" applyAlignment="1" applyProtection="1">
      <alignment horizontal="center" wrapText="1"/>
      <protection locked="0"/>
    </xf>
    <xf numFmtId="0" fontId="2" fillId="3" borderId="1" xfId="1" applyFont="1" applyFill="1" applyBorder="1" applyAlignment="1">
      <alignment horizontal="center" wrapText="1"/>
    </xf>
    <xf numFmtId="0" fontId="18" fillId="0" borderId="1" xfId="1" applyFont="1" applyBorder="1" applyAlignment="1" applyProtection="1">
      <alignment wrapText="1"/>
      <protection locked="0"/>
    </xf>
    <xf numFmtId="0" fontId="24" fillId="0" borderId="1" xfId="1" applyFont="1" applyFill="1" applyBorder="1" applyAlignment="1" applyProtection="1">
      <alignment horizontal="center" wrapText="1"/>
      <protection locked="0"/>
    </xf>
    <xf numFmtId="3" fontId="18" fillId="2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 applyProtection="1">
      <alignment horizontal="center" wrapText="1"/>
      <protection locked="0"/>
    </xf>
    <xf numFmtId="0" fontId="43" fillId="6" borderId="1" xfId="1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/>
    </xf>
    <xf numFmtId="0" fontId="44" fillId="6" borderId="1" xfId="1" applyFont="1" applyFill="1" applyBorder="1" applyAlignment="1">
      <alignment horizontal="center" vertical="center"/>
    </xf>
    <xf numFmtId="0" fontId="45" fillId="6" borderId="1" xfId="1" applyFont="1" applyFill="1" applyBorder="1" applyAlignment="1">
      <alignment horizontal="center" vertical="center"/>
    </xf>
    <xf numFmtId="0" fontId="43" fillId="6" borderId="1" xfId="1" applyFont="1" applyFill="1" applyBorder="1" applyAlignment="1">
      <alignment horizontal="center" vertical="center"/>
    </xf>
    <xf numFmtId="0" fontId="24" fillId="6" borderId="1" xfId="1" applyFont="1" applyFill="1" applyBorder="1" applyAlignment="1">
      <alignment horizontal="center" vertical="center" wrapText="1"/>
    </xf>
    <xf numFmtId="0" fontId="43" fillId="6" borderId="1" xfId="1" applyFont="1" applyFill="1" applyBorder="1" applyAlignment="1" applyProtection="1">
      <alignment horizontal="center" vertical="center" wrapText="1"/>
      <protection locked="0"/>
    </xf>
    <xf numFmtId="0" fontId="24" fillId="6" borderId="1" xfId="1" applyFont="1" applyFill="1" applyBorder="1" applyAlignment="1" applyProtection="1">
      <alignment horizontal="center" vertical="center"/>
      <protection locked="0"/>
    </xf>
    <xf numFmtId="0" fontId="44" fillId="6" borderId="1" xfId="1" applyFont="1" applyFill="1" applyBorder="1" applyAlignment="1" applyProtection="1">
      <alignment horizontal="center" vertical="center"/>
      <protection locked="0"/>
    </xf>
    <xf numFmtId="0" fontId="45" fillId="6" borderId="1" xfId="1" applyFont="1" applyFill="1" applyBorder="1" applyAlignment="1" applyProtection="1">
      <alignment horizontal="center" vertical="center"/>
      <protection locked="0"/>
    </xf>
    <xf numFmtId="0" fontId="43" fillId="6" borderId="1" xfId="1" applyFont="1" applyFill="1" applyBorder="1" applyAlignment="1" applyProtection="1">
      <alignment horizontal="center" vertical="center"/>
      <protection locked="0"/>
    </xf>
    <xf numFmtId="0" fontId="18" fillId="6" borderId="1" xfId="1" applyFont="1" applyFill="1" applyBorder="1" applyAlignment="1" applyProtection="1">
      <alignment horizontal="center" vertical="center"/>
      <protection locked="0"/>
    </xf>
    <xf numFmtId="0" fontId="46" fillId="6" borderId="1" xfId="1" applyFont="1" applyFill="1" applyBorder="1" applyAlignment="1" applyProtection="1">
      <alignment horizontal="center" vertical="center"/>
      <protection locked="0"/>
    </xf>
    <xf numFmtId="0" fontId="18" fillId="6" borderId="1" xfId="1" applyFont="1" applyFill="1" applyBorder="1" applyAlignment="1">
      <alignment horizontal="center" vertical="center"/>
    </xf>
    <xf numFmtId="0" fontId="43" fillId="7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center" vertical="center"/>
    </xf>
    <xf numFmtId="0" fontId="43" fillId="7" borderId="1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9" borderId="1" xfId="1" applyFont="1" applyFill="1" applyBorder="1" applyAlignment="1">
      <alignment horizontal="center" vertical="center" wrapText="1"/>
    </xf>
    <xf numFmtId="0" fontId="24" fillId="9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 applyProtection="1">
      <alignment horizontal="center" wrapText="1"/>
      <protection locked="0"/>
    </xf>
    <xf numFmtId="0" fontId="5" fillId="9" borderId="0" xfId="1" applyFont="1" applyFill="1"/>
    <xf numFmtId="0" fontId="5" fillId="9" borderId="0" xfId="1" applyFont="1" applyFill="1" applyAlignment="1">
      <alignment horizontal="right"/>
    </xf>
    <xf numFmtId="0" fontId="6" fillId="8" borderId="1" xfId="1" applyFont="1" applyFill="1" applyBorder="1" applyAlignment="1">
      <alignment horizontal="center" vertical="center" wrapText="1"/>
    </xf>
    <xf numFmtId="0" fontId="48" fillId="8" borderId="1" xfId="1" applyFont="1" applyFill="1" applyBorder="1" applyAlignment="1">
      <alignment horizontal="center" vertical="center"/>
    </xf>
    <xf numFmtId="0" fontId="5" fillId="9" borderId="0" xfId="1" applyFont="1" applyFill="1" applyAlignment="1">
      <alignment vertical="center"/>
    </xf>
    <xf numFmtId="0" fontId="5" fillId="9" borderId="0" xfId="1" applyFont="1" applyFill="1" applyAlignment="1">
      <alignment horizontal="right" vertical="center"/>
    </xf>
    <xf numFmtId="0" fontId="29" fillId="0" borderId="0" xfId="1" applyFont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wrapText="1"/>
    </xf>
    <xf numFmtId="0" fontId="2" fillId="8" borderId="2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top" wrapText="1"/>
      <protection locked="0"/>
    </xf>
    <xf numFmtId="0" fontId="18" fillId="0" borderId="1" xfId="1" applyFont="1" applyFill="1" applyBorder="1" applyAlignment="1">
      <alignment horizontal="center" vertical="top" wrapText="1"/>
    </xf>
    <xf numFmtId="0" fontId="48" fillId="2" borderId="1" xfId="1" applyFont="1" applyFill="1" applyBorder="1" applyAlignment="1">
      <alignment horizontal="center" wrapText="1"/>
    </xf>
    <xf numFmtId="0" fontId="0" fillId="0" borderId="1" xfId="0" applyBorder="1"/>
    <xf numFmtId="3" fontId="49" fillId="2" borderId="1" xfId="1" applyNumberFormat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center" vertical="top" wrapText="1"/>
    </xf>
    <xf numFmtId="0" fontId="47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56" fillId="10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wrapText="1"/>
    </xf>
    <xf numFmtId="0" fontId="6" fillId="10" borderId="1" xfId="1" applyFont="1" applyFill="1" applyBorder="1" applyAlignment="1" applyProtection="1">
      <alignment horizontal="center" wrapText="1"/>
      <protection locked="0"/>
    </xf>
    <xf numFmtId="0" fontId="40" fillId="8" borderId="1" xfId="1" applyFont="1" applyFill="1" applyBorder="1" applyAlignment="1">
      <alignment horizontal="center" wrapText="1"/>
    </xf>
    <xf numFmtId="0" fontId="5" fillId="8" borderId="5" xfId="1" applyFont="1" applyFill="1" applyBorder="1" applyAlignment="1" applyProtection="1">
      <alignment horizontal="center" wrapText="1"/>
      <protection locked="0"/>
    </xf>
    <xf numFmtId="0" fontId="40" fillId="10" borderId="1" xfId="1" applyFont="1" applyFill="1" applyBorder="1" applyAlignment="1">
      <alignment horizontal="center" wrapText="1"/>
    </xf>
    <xf numFmtId="0" fontId="5" fillId="10" borderId="5" xfId="1" applyFont="1" applyFill="1" applyBorder="1" applyAlignment="1" applyProtection="1">
      <alignment horizontal="center" wrapText="1"/>
      <protection locked="0"/>
    </xf>
    <xf numFmtId="0" fontId="6" fillId="10" borderId="1" xfId="1" applyFont="1" applyFill="1" applyBorder="1" applyAlignment="1">
      <alignment horizontal="center" wrapText="1"/>
    </xf>
    <xf numFmtId="0" fontId="40" fillId="10" borderId="1" xfId="1" applyFont="1" applyFill="1" applyBorder="1" applyAlignment="1">
      <alignment horizontal="left" wrapText="1" indent="2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/>
      <protection locked="0"/>
    </xf>
    <xf numFmtId="0" fontId="13" fillId="5" borderId="1" xfId="1" applyFont="1" applyFill="1" applyBorder="1" applyAlignment="1" applyProtection="1">
      <alignment horizontal="center" vertical="center"/>
      <protection locked="0"/>
    </xf>
    <xf numFmtId="0" fontId="3" fillId="16" borderId="1" xfId="1" applyFont="1" applyFill="1" applyBorder="1" applyAlignment="1">
      <alignment vertical="center"/>
    </xf>
    <xf numFmtId="0" fontId="3" fillId="16" borderId="1" xfId="1" applyFont="1" applyFill="1" applyBorder="1" applyAlignment="1">
      <alignment horizontal="left" vertical="center"/>
    </xf>
    <xf numFmtId="0" fontId="37" fillId="16" borderId="1" xfId="1" applyFont="1" applyFill="1" applyBorder="1" applyAlignment="1">
      <alignment horizontal="left" vertical="center"/>
    </xf>
    <xf numFmtId="0" fontId="27" fillId="5" borderId="1" xfId="1" applyFont="1" applyFill="1" applyBorder="1" applyAlignment="1" applyProtection="1">
      <alignment horizontal="center" vertical="center"/>
      <protection locked="0"/>
    </xf>
    <xf numFmtId="0" fontId="2" fillId="7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 wrapText="1"/>
    </xf>
    <xf numFmtId="0" fontId="42" fillId="0" borderId="1" xfId="1" applyFont="1" applyBorder="1" applyAlignment="1" applyProtection="1">
      <alignment horizontal="center" wrapText="1"/>
      <protection locked="0"/>
    </xf>
    <xf numFmtId="0" fontId="42" fillId="0" borderId="1" xfId="1" applyFont="1" applyBorder="1" applyAlignment="1" applyProtection="1">
      <alignment horizontal="center" vertical="top" wrapText="1"/>
      <protection locked="0"/>
    </xf>
    <xf numFmtId="0" fontId="42" fillId="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wrapText="1"/>
    </xf>
    <xf numFmtId="0" fontId="6" fillId="19" borderId="1" xfId="0" applyFont="1" applyFill="1" applyBorder="1" applyAlignment="1">
      <alignment horizontal="center" wrapText="1"/>
    </xf>
    <xf numFmtId="0" fontId="6" fillId="18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vertical="center" wrapText="1"/>
    </xf>
    <xf numFmtId="0" fontId="26" fillId="18" borderId="1" xfId="1" applyFont="1" applyFill="1" applyBorder="1" applyAlignment="1" applyProtection="1">
      <alignment horizontal="center" vertical="center"/>
      <protection locked="0"/>
    </xf>
    <xf numFmtId="0" fontId="26" fillId="20" borderId="1" xfId="1" applyFont="1" applyFill="1" applyBorder="1" applyAlignment="1">
      <alignment horizontal="center" vertical="center"/>
    </xf>
    <xf numFmtId="0" fontId="26" fillId="21" borderId="1" xfId="1" applyFont="1" applyFill="1" applyBorder="1" applyAlignment="1" applyProtection="1">
      <alignment horizontal="center" vertical="center"/>
      <protection locked="0"/>
    </xf>
    <xf numFmtId="0" fontId="3" fillId="21" borderId="1" xfId="1" applyFont="1" applyFill="1" applyBorder="1" applyAlignment="1" applyProtection="1">
      <alignment horizontal="center" vertical="center"/>
      <protection locked="0"/>
    </xf>
    <xf numFmtId="0" fontId="3" fillId="18" borderId="1" xfId="1" applyFont="1" applyFill="1" applyBorder="1" applyAlignment="1" applyProtection="1">
      <alignment horizontal="center" vertical="center"/>
      <protection locked="0"/>
    </xf>
    <xf numFmtId="0" fontId="28" fillId="18" borderId="1" xfId="1" applyFont="1" applyFill="1" applyBorder="1" applyAlignment="1">
      <alignment horizontal="center" vertical="center"/>
    </xf>
    <xf numFmtId="0" fontId="27" fillId="9" borderId="1" xfId="1" applyFont="1" applyFill="1" applyBorder="1" applyAlignment="1" applyProtection="1">
      <alignment horizontal="center" vertical="center"/>
      <protection locked="0"/>
    </xf>
    <xf numFmtId="0" fontId="26" fillId="22" borderId="1" xfId="1" applyFont="1" applyFill="1" applyBorder="1" applyAlignment="1" applyProtection="1">
      <alignment horizontal="center" vertical="center"/>
      <protection locked="0"/>
    </xf>
    <xf numFmtId="0" fontId="6" fillId="23" borderId="1" xfId="1" applyFont="1" applyFill="1" applyBorder="1" applyAlignment="1">
      <alignment horizontal="center"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2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wrapText="1"/>
    </xf>
    <xf numFmtId="0" fontId="3" fillId="0" borderId="6" xfId="1" applyFont="1" applyBorder="1" applyAlignment="1" applyProtection="1">
      <alignment horizontal="center" wrapText="1"/>
      <protection locked="0"/>
    </xf>
    <xf numFmtId="0" fontId="2" fillId="9" borderId="5" xfId="1" applyFont="1" applyFill="1" applyBorder="1" applyAlignment="1" applyProtection="1">
      <alignment horizontal="center" vertical="center" wrapText="1"/>
      <protection locked="0"/>
    </xf>
    <xf numFmtId="0" fontId="2" fillId="9" borderId="1" xfId="1" applyFont="1" applyFill="1" applyBorder="1" applyAlignment="1" applyProtection="1">
      <alignment horizontal="center" vertical="center" wrapText="1"/>
      <protection locked="0"/>
    </xf>
    <xf numFmtId="0" fontId="3" fillId="18" borderId="5" xfId="1" applyFont="1" applyFill="1" applyBorder="1" applyAlignment="1" applyProtection="1">
      <alignment horizontal="center" wrapText="1"/>
      <protection locked="0"/>
    </xf>
    <xf numFmtId="0" fontId="23" fillId="2" borderId="5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6" fillId="22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2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wrapText="1"/>
      <protection locked="0"/>
    </xf>
    <xf numFmtId="0" fontId="1" fillId="0" borderId="0" xfId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>
      <alignment horizontal="center" wrapText="1"/>
    </xf>
    <xf numFmtId="0" fontId="2" fillId="8" borderId="1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1" fillId="0" borderId="0" xfId="1" applyFill="1" applyBorder="1" applyAlignment="1"/>
    <xf numFmtId="0" fontId="1" fillId="0" borderId="0" xfId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0" fillId="8" borderId="1" xfId="1" applyFont="1" applyFill="1" applyBorder="1" applyAlignment="1">
      <alignment horizontal="left" wrapText="1" indent="2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center" vertical="center"/>
    </xf>
    <xf numFmtId="0" fontId="42" fillId="9" borderId="1" xfId="1" applyFont="1" applyFill="1" applyBorder="1" applyAlignment="1" applyProtection="1">
      <alignment horizontal="center" wrapText="1"/>
      <protection locked="0"/>
    </xf>
    <xf numFmtId="0" fontId="42" fillId="9" borderId="1" xfId="1" applyFont="1" applyFill="1" applyBorder="1" applyAlignment="1" applyProtection="1">
      <alignment horizontal="center" vertical="top" wrapText="1"/>
      <protection locked="0"/>
    </xf>
    <xf numFmtId="0" fontId="47" fillId="8" borderId="1" xfId="1" applyFont="1" applyFill="1" applyBorder="1" applyAlignment="1" applyProtection="1">
      <alignment horizontal="center" wrapText="1"/>
      <protection locked="0"/>
    </xf>
    <xf numFmtId="0" fontId="3" fillId="9" borderId="1" xfId="1" applyFont="1" applyFill="1" applyBorder="1" applyAlignment="1">
      <alignment horizontal="center" wrapText="1"/>
    </xf>
    <xf numFmtId="0" fontId="27" fillId="8" borderId="1" xfId="0" applyFont="1" applyFill="1" applyBorder="1"/>
    <xf numFmtId="0" fontId="27" fillId="8" borderId="1" xfId="0" applyFont="1" applyFill="1" applyBorder="1" applyAlignment="1">
      <alignment horizontal="center" vertical="center"/>
    </xf>
    <xf numFmtId="0" fontId="3" fillId="9" borderId="1" xfId="1" applyFont="1" applyFill="1" applyBorder="1" applyAlignment="1" applyProtection="1">
      <alignment horizontal="center" vertical="center" wrapText="1"/>
      <protection locked="0"/>
    </xf>
    <xf numFmtId="0" fontId="42" fillId="0" borderId="1" xfId="1" applyFont="1" applyFill="1" applyBorder="1" applyAlignment="1" applyProtection="1">
      <alignment horizontal="center" vertical="center" wrapText="1"/>
      <protection locked="0"/>
    </xf>
    <xf numFmtId="0" fontId="42" fillId="9" borderId="1" xfId="1" applyFont="1" applyFill="1" applyBorder="1" applyAlignment="1" applyProtection="1">
      <alignment horizontal="center" vertical="center" wrapText="1"/>
      <protection locked="0"/>
    </xf>
    <xf numFmtId="0" fontId="47" fillId="8" borderId="1" xfId="1" applyFont="1" applyFill="1" applyBorder="1" applyAlignment="1" applyProtection="1">
      <alignment horizontal="center" vertical="center" wrapText="1"/>
      <protection locked="0"/>
    </xf>
    <xf numFmtId="0" fontId="3" fillId="9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42" fillId="10" borderId="1" xfId="1" applyFont="1" applyFill="1" applyBorder="1" applyAlignment="1" applyProtection="1">
      <alignment horizontal="center" vertical="center" wrapText="1"/>
      <protection locked="0"/>
    </xf>
    <xf numFmtId="0" fontId="47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wrapText="1"/>
    </xf>
    <xf numFmtId="3" fontId="3" fillId="9" borderId="1" xfId="1" applyNumberFormat="1" applyFont="1" applyFill="1" applyBorder="1" applyAlignment="1" applyProtection="1">
      <alignment horizontal="center" vertical="top" wrapText="1"/>
      <protection locked="0"/>
    </xf>
    <xf numFmtId="3" fontId="47" fillId="8" borderId="1" xfId="1" applyNumberFormat="1" applyFont="1" applyFill="1" applyBorder="1" applyAlignment="1" applyProtection="1">
      <alignment horizontal="center" wrapText="1"/>
      <protection locked="0"/>
    </xf>
    <xf numFmtId="3" fontId="3" fillId="10" borderId="1" xfId="1" applyNumberFormat="1" applyFont="1" applyFill="1" applyBorder="1" applyAlignment="1" applyProtection="1">
      <alignment horizontal="center" vertical="top" wrapText="1"/>
      <protection locked="0"/>
    </xf>
    <xf numFmtId="3" fontId="47" fillId="10" borderId="1" xfId="1" applyNumberFormat="1" applyFont="1" applyFill="1" applyBorder="1" applyAlignment="1" applyProtection="1">
      <alignment horizontal="center" wrapText="1"/>
      <protection locked="0"/>
    </xf>
    <xf numFmtId="0" fontId="42" fillId="10" borderId="1" xfId="1" applyFont="1" applyFill="1" applyBorder="1" applyAlignment="1" applyProtection="1">
      <alignment horizontal="center" wrapText="1"/>
      <protection locked="0"/>
    </xf>
    <xf numFmtId="0" fontId="27" fillId="10" borderId="1" xfId="0" applyFont="1" applyFill="1" applyBorder="1"/>
    <xf numFmtId="0" fontId="2" fillId="6" borderId="1" xfId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8" fillId="24" borderId="1" xfId="1" applyFont="1" applyFill="1" applyBorder="1" applyAlignment="1" applyProtection="1">
      <alignment horizontal="center" vertical="center" wrapText="1"/>
      <protection locked="0"/>
    </xf>
    <xf numFmtId="0" fontId="8" fillId="24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 wrapText="1"/>
    </xf>
    <xf numFmtId="0" fontId="58" fillId="10" borderId="1" xfId="1" applyFont="1" applyFill="1" applyBorder="1" applyAlignment="1">
      <alignment horizontal="center" vertical="center"/>
    </xf>
    <xf numFmtId="0" fontId="26" fillId="9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3" fontId="24" fillId="2" borderId="1" xfId="1" applyNumberFormat="1" applyFont="1" applyFill="1" applyBorder="1" applyAlignment="1">
      <alignment horizontal="center" wrapText="1"/>
    </xf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 applyProtection="1">
      <alignment horizontal="center" vertical="top" wrapText="1"/>
      <protection locked="0"/>
    </xf>
    <xf numFmtId="0" fontId="16" fillId="0" borderId="1" xfId="1" applyFont="1" applyBorder="1" applyAlignment="1" applyProtection="1">
      <alignment horizontal="center" wrapText="1"/>
      <protection locked="0"/>
    </xf>
    <xf numFmtId="0" fontId="16" fillId="0" borderId="1" xfId="1" applyFont="1" applyFill="1" applyBorder="1" applyAlignment="1" applyProtection="1">
      <alignment horizontal="center" wrapText="1"/>
      <protection locked="0"/>
    </xf>
    <xf numFmtId="0" fontId="60" fillId="2" borderId="1" xfId="1" applyFont="1" applyFill="1" applyBorder="1" applyAlignment="1">
      <alignment horizontal="center" wrapText="1"/>
    </xf>
    <xf numFmtId="0" fontId="60" fillId="0" borderId="1" xfId="1" applyFont="1" applyBorder="1" applyAlignment="1" applyProtection="1">
      <alignment horizontal="center" vertical="center"/>
      <protection locked="0"/>
    </xf>
    <xf numFmtId="0" fontId="60" fillId="3" borderId="1" xfId="1" applyFont="1" applyFill="1" applyBorder="1" applyAlignment="1">
      <alignment horizontal="center" wrapText="1"/>
    </xf>
    <xf numFmtId="0" fontId="60" fillId="2" borderId="6" xfId="1" applyFont="1" applyFill="1" applyBorder="1" applyAlignment="1">
      <alignment horizontal="center" wrapText="1"/>
    </xf>
    <xf numFmtId="0" fontId="16" fillId="0" borderId="5" xfId="1" applyFont="1" applyFill="1" applyBorder="1" applyAlignment="1" applyProtection="1">
      <alignment horizontal="center" wrapText="1"/>
      <protection locked="0"/>
    </xf>
    <xf numFmtId="0" fontId="59" fillId="6" borderId="1" xfId="1" applyFont="1" applyFill="1" applyBorder="1" applyAlignment="1">
      <alignment horizontal="center" vertical="center" wrapText="1"/>
    </xf>
    <xf numFmtId="0" fontId="60" fillId="6" borderId="1" xfId="1" applyFont="1" applyFill="1" applyBorder="1" applyAlignment="1">
      <alignment horizontal="center" vertical="center"/>
    </xf>
    <xf numFmtId="0" fontId="62" fillId="6" borderId="1" xfId="1" applyFont="1" applyFill="1" applyBorder="1" applyAlignment="1">
      <alignment horizontal="center" vertical="center"/>
    </xf>
    <xf numFmtId="0" fontId="63" fillId="6" borderId="1" xfId="1" applyFont="1" applyFill="1" applyBorder="1" applyAlignment="1">
      <alignment horizontal="center" vertical="center"/>
    </xf>
    <xf numFmtId="0" fontId="60" fillId="6" borderId="1" xfId="1" applyFont="1" applyFill="1" applyBorder="1" applyAlignment="1">
      <alignment horizontal="center" vertical="center" wrapText="1"/>
    </xf>
    <xf numFmtId="0" fontId="59" fillId="6" borderId="1" xfId="1" applyFont="1" applyFill="1" applyBorder="1" applyAlignment="1" applyProtection="1">
      <alignment horizontal="center" vertical="center" wrapText="1"/>
      <protection locked="0"/>
    </xf>
    <xf numFmtId="0" fontId="60" fillId="6" borderId="1" xfId="1" applyFont="1" applyFill="1" applyBorder="1" applyAlignment="1" applyProtection="1">
      <alignment horizontal="center" vertical="center"/>
      <protection locked="0"/>
    </xf>
    <xf numFmtId="0" fontId="62" fillId="6" borderId="1" xfId="1" applyFont="1" applyFill="1" applyBorder="1" applyAlignment="1" applyProtection="1">
      <alignment horizontal="center" vertical="center"/>
      <protection locked="0"/>
    </xf>
    <xf numFmtId="0" fontId="63" fillId="6" borderId="1" xfId="1" applyFont="1" applyFill="1" applyBorder="1" applyAlignment="1" applyProtection="1">
      <alignment horizontal="center" vertical="center"/>
      <protection locked="0"/>
    </xf>
    <xf numFmtId="0" fontId="59" fillId="6" borderId="1" xfId="1" applyFont="1" applyFill="1" applyBorder="1" applyAlignment="1" applyProtection="1">
      <alignment horizontal="center" vertical="center"/>
      <protection locked="0"/>
    </xf>
    <xf numFmtId="0" fontId="16" fillId="6" borderId="1" xfId="1" applyFont="1" applyFill="1" applyBorder="1" applyAlignment="1" applyProtection="1">
      <alignment horizontal="center" vertical="center"/>
      <protection locked="0"/>
    </xf>
    <xf numFmtId="0" fontId="61" fillId="6" borderId="1" xfId="1" applyFont="1" applyFill="1" applyBorder="1" applyAlignment="1" applyProtection="1">
      <alignment horizontal="center" vertical="center"/>
      <protection locked="0"/>
    </xf>
    <xf numFmtId="0" fontId="16" fillId="6" borderId="1" xfId="1" applyFont="1" applyFill="1" applyBorder="1" applyAlignment="1">
      <alignment horizontal="center" vertical="center"/>
    </xf>
    <xf numFmtId="0" fontId="64" fillId="6" borderId="1" xfId="1" applyFont="1" applyFill="1" applyBorder="1" applyAlignment="1">
      <alignment horizontal="center" vertical="center"/>
    </xf>
    <xf numFmtId="0" fontId="64" fillId="6" borderId="1" xfId="1" applyFont="1" applyFill="1" applyBorder="1" applyAlignment="1" applyProtection="1">
      <alignment horizontal="center" vertical="center"/>
      <protection locked="0"/>
    </xf>
    <xf numFmtId="0" fontId="59" fillId="0" borderId="1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59" fillId="0" borderId="1" xfId="1" applyFont="1" applyBorder="1" applyAlignment="1" applyProtection="1">
      <alignment horizontal="center" vertical="center"/>
      <protection locked="0"/>
    </xf>
    <xf numFmtId="0" fontId="51" fillId="0" borderId="0" xfId="5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18" fillId="0" borderId="0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51" fillId="0" borderId="0" xfId="5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18" fillId="0" borderId="0" xfId="1" applyFont="1" applyFill="1" applyBorder="1" applyAlignment="1">
      <alignment horizontal="center" vertical="top" wrapText="1"/>
    </xf>
    <xf numFmtId="0" fontId="57" fillId="0" borderId="0" xfId="0" applyFont="1"/>
    <xf numFmtId="0" fontId="57" fillId="0" borderId="0" xfId="1" applyFont="1" applyAlignment="1">
      <alignment horizontal="right"/>
    </xf>
    <xf numFmtId="0" fontId="57" fillId="0" borderId="0" xfId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66" fillId="25" borderId="11" xfId="6" applyFont="1" applyFill="1" applyBorder="1" applyAlignment="1">
      <alignment horizontal="center" vertical="center" wrapText="1"/>
    </xf>
    <xf numFmtId="0" fontId="49" fillId="8" borderId="1" xfId="1" applyFont="1" applyFill="1" applyBorder="1" applyAlignment="1">
      <alignment horizontal="center" vertical="center"/>
    </xf>
    <xf numFmtId="0" fontId="24" fillId="9" borderId="0" xfId="1" applyFont="1" applyFill="1" applyBorder="1" applyAlignment="1">
      <alignment horizontal="center" vertical="top" wrapText="1"/>
    </xf>
    <xf numFmtId="0" fontId="71" fillId="0" borderId="11" xfId="6" applyFont="1" applyBorder="1" applyAlignment="1">
      <alignment horizontal="center" vertical="top" wrapText="1"/>
    </xf>
    <xf numFmtId="0" fontId="71" fillId="0" borderId="12" xfId="6" applyFont="1" applyBorder="1" applyAlignment="1">
      <alignment horizontal="center" vertical="top" wrapText="1"/>
    </xf>
    <xf numFmtId="0" fontId="72" fillId="0" borderId="11" xfId="6" applyFont="1" applyBorder="1" applyAlignment="1">
      <alignment horizontal="center" vertical="center" wrapText="1"/>
    </xf>
    <xf numFmtId="0" fontId="72" fillId="0" borderId="13" xfId="6" applyFont="1" applyBorder="1" applyAlignment="1">
      <alignment horizontal="center" vertical="center" wrapText="1"/>
    </xf>
    <xf numFmtId="0" fontId="71" fillId="0" borderId="11" xfId="6" applyFont="1" applyFill="1" applyBorder="1" applyAlignment="1">
      <alignment horizontal="center" vertical="top" wrapText="1"/>
    </xf>
    <xf numFmtId="0" fontId="71" fillId="0" borderId="11" xfId="1" applyFont="1" applyBorder="1" applyAlignment="1">
      <alignment horizontal="center" vertical="center" wrapText="1"/>
    </xf>
    <xf numFmtId="0" fontId="66" fillId="31" borderId="13" xfId="1" applyFont="1" applyFill="1" applyBorder="1" applyAlignment="1">
      <alignment horizontal="center" wrapText="1"/>
    </xf>
    <xf numFmtId="0" fontId="72" fillId="0" borderId="11" xfId="6" applyFont="1" applyFill="1" applyBorder="1" applyAlignment="1">
      <alignment horizontal="center" vertical="top" wrapText="1"/>
    </xf>
    <xf numFmtId="0" fontId="71" fillId="0" borderId="11" xfId="6" applyFont="1" applyFill="1" applyBorder="1" applyAlignment="1" applyProtection="1">
      <alignment horizontal="center" wrapText="1"/>
      <protection locked="0"/>
    </xf>
    <xf numFmtId="0" fontId="73" fillId="0" borderId="11" xfId="1" applyFont="1" applyFill="1" applyBorder="1" applyAlignment="1" applyProtection="1">
      <alignment horizontal="center" vertical="center" wrapText="1"/>
      <protection locked="0"/>
    </xf>
    <xf numFmtId="0" fontId="71" fillId="0" borderId="14" xfId="6" applyFont="1" applyBorder="1" applyAlignment="1">
      <alignment horizontal="center" vertical="top" wrapText="1"/>
    </xf>
    <xf numFmtId="0" fontId="71" fillId="0" borderId="11" xfId="6" applyFont="1" applyFill="1" applyBorder="1" applyAlignment="1" applyProtection="1">
      <alignment horizontal="center" vertical="center" wrapText="1"/>
      <protection locked="0"/>
    </xf>
    <xf numFmtId="0" fontId="71" fillId="0" borderId="11" xfId="6" applyFont="1" applyBorder="1" applyAlignment="1">
      <alignment horizontal="center" vertical="center" wrapText="1"/>
    </xf>
    <xf numFmtId="0" fontId="71" fillId="0" borderId="11" xfId="6" applyFont="1" applyFill="1" applyBorder="1" applyAlignment="1">
      <alignment horizontal="center" vertical="center" wrapText="1"/>
    </xf>
    <xf numFmtId="0" fontId="74" fillId="25" borderId="11" xfId="1" applyFont="1" applyFill="1" applyBorder="1" applyAlignment="1" applyProtection="1">
      <alignment horizontal="center" vertical="top" wrapText="1"/>
      <protection locked="0"/>
    </xf>
    <xf numFmtId="0" fontId="74" fillId="0" borderId="11" xfId="1" applyFont="1" applyBorder="1" applyAlignment="1" applyProtection="1">
      <alignment horizontal="center" wrapText="1"/>
      <protection locked="0"/>
    </xf>
    <xf numFmtId="0" fontId="75" fillId="0" borderId="11" xfId="1" applyFont="1" applyFill="1" applyBorder="1" applyAlignment="1" applyProtection="1">
      <alignment horizontal="center" vertical="top" wrapText="1"/>
      <protection locked="0"/>
    </xf>
    <xf numFmtId="0" fontId="76" fillId="0" borderId="11" xfId="1" applyFont="1" applyBorder="1" applyAlignment="1" applyProtection="1">
      <alignment horizontal="center" wrapText="1"/>
      <protection locked="0"/>
    </xf>
    <xf numFmtId="0" fontId="75" fillId="0" borderId="15" xfId="1" applyFont="1" applyFill="1" applyBorder="1" applyAlignment="1" applyProtection="1">
      <alignment horizontal="center" vertical="top" wrapText="1"/>
      <protection locked="0"/>
    </xf>
    <xf numFmtId="0" fontId="75" fillId="0" borderId="12" xfId="1" applyFont="1" applyFill="1" applyBorder="1" applyAlignment="1" applyProtection="1">
      <alignment horizontal="center" vertical="top" wrapText="1"/>
      <protection locked="0"/>
    </xf>
    <xf numFmtId="0" fontId="75" fillId="0" borderId="1" xfId="1" applyFont="1" applyFill="1" applyBorder="1" applyAlignment="1" applyProtection="1">
      <alignment horizontal="center" vertical="top" wrapText="1"/>
      <protection locked="0"/>
    </xf>
    <xf numFmtId="0" fontId="75" fillId="0" borderId="14" xfId="1" applyFont="1" applyFill="1" applyBorder="1" applyAlignment="1" applyProtection="1">
      <alignment horizontal="center" vertical="top" wrapText="1"/>
      <protection locked="0"/>
    </xf>
    <xf numFmtId="0" fontId="74" fillId="0" borderId="11" xfId="1" applyFont="1" applyBorder="1" applyAlignment="1" applyProtection="1">
      <alignment horizontal="center" vertical="top" wrapText="1"/>
      <protection locked="0"/>
    </xf>
    <xf numFmtId="0" fontId="73" fillId="0" borderId="11" xfId="6" applyFont="1" applyFill="1" applyBorder="1" applyAlignment="1">
      <alignment horizontal="center" wrapText="1"/>
    </xf>
    <xf numFmtId="0" fontId="73" fillId="0" borderId="11" xfId="6" applyFont="1" applyBorder="1" applyAlignment="1">
      <alignment horizontal="center" wrapText="1"/>
    </xf>
    <xf numFmtId="0" fontId="67" fillId="0" borderId="11" xfId="6" applyBorder="1" applyAlignment="1">
      <alignment horizontal="center"/>
    </xf>
    <xf numFmtId="0" fontId="73" fillId="25" borderId="11" xfId="6" applyFont="1" applyFill="1" applyBorder="1" applyAlignment="1">
      <alignment horizontal="center" wrapText="1"/>
    </xf>
    <xf numFmtId="0" fontId="73" fillId="0" borderId="11" xfId="6" applyFont="1" applyFill="1" applyBorder="1" applyAlignment="1">
      <alignment horizontal="center" vertical="center" wrapText="1"/>
    </xf>
    <xf numFmtId="0" fontId="66" fillId="33" borderId="11" xfId="6" applyFont="1" applyFill="1" applyBorder="1" applyAlignment="1">
      <alignment horizontal="center" wrapText="1"/>
    </xf>
    <xf numFmtId="0" fontId="68" fillId="0" borderId="11" xfId="6" applyFont="1" applyFill="1" applyBorder="1" applyAlignment="1">
      <alignment horizontal="center" vertical="center" wrapText="1"/>
    </xf>
    <xf numFmtId="0" fontId="68" fillId="0" borderId="11" xfId="6" applyFont="1" applyFill="1" applyBorder="1" applyAlignment="1" applyProtection="1">
      <alignment horizontal="center" vertical="center" wrapText="1"/>
    </xf>
    <xf numFmtId="0" fontId="68" fillId="0" borderId="11" xfId="6" applyFont="1" applyFill="1" applyBorder="1" applyAlignment="1">
      <alignment horizontal="center" wrapText="1"/>
    </xf>
    <xf numFmtId="0" fontId="77" fillId="25" borderId="11" xfId="6" applyFont="1" applyFill="1" applyBorder="1" applyAlignment="1">
      <alignment horizontal="center" vertical="center"/>
    </xf>
    <xf numFmtId="0" fontId="77" fillId="25" borderId="11" xfId="6" applyFont="1" applyFill="1" applyBorder="1" applyAlignment="1" applyProtection="1">
      <alignment horizontal="center" vertical="center"/>
      <protection locked="0"/>
    </xf>
    <xf numFmtId="0" fontId="68" fillId="0" borderId="11" xfId="6" applyFont="1" applyFill="1" applyBorder="1" applyAlignment="1" applyProtection="1">
      <alignment horizontal="center" vertical="center"/>
      <protection locked="0"/>
    </xf>
    <xf numFmtId="0" fontId="68" fillId="0" borderId="11" xfId="6" applyFont="1" applyBorder="1" applyAlignment="1" applyProtection="1">
      <alignment horizontal="center" vertical="center"/>
      <protection locked="0"/>
    </xf>
    <xf numFmtId="0" fontId="73" fillId="25" borderId="11" xfId="6" applyFont="1" applyFill="1" applyBorder="1" applyAlignment="1">
      <alignment horizontal="center" vertical="center" wrapText="1"/>
    </xf>
    <xf numFmtId="0" fontId="66" fillId="33" borderId="11" xfId="6" applyFont="1" applyFill="1" applyBorder="1" applyAlignment="1">
      <alignment horizontal="center" vertical="center" wrapText="1"/>
    </xf>
    <xf numFmtId="0" fontId="68" fillId="25" borderId="11" xfId="6" applyFont="1" applyFill="1" applyBorder="1" applyAlignment="1">
      <alignment horizontal="center" vertical="center" wrapText="1"/>
    </xf>
    <xf numFmtId="0" fontId="77" fillId="0" borderId="11" xfId="6" applyFont="1" applyBorder="1" applyAlignment="1">
      <alignment horizontal="center" vertical="center"/>
    </xf>
    <xf numFmtId="0" fontId="77" fillId="0" borderId="11" xfId="6" applyFont="1" applyBorder="1" applyAlignment="1" applyProtection="1">
      <alignment horizontal="center" vertical="center"/>
      <protection locked="0"/>
    </xf>
    <xf numFmtId="0" fontId="72" fillId="25" borderId="11" xfId="6" applyFont="1" applyFill="1" applyBorder="1" applyAlignment="1">
      <alignment horizontal="center"/>
    </xf>
    <xf numFmtId="0" fontId="72" fillId="0" borderId="11" xfId="6" applyFont="1" applyFill="1" applyBorder="1" applyAlignment="1">
      <alignment horizontal="center"/>
    </xf>
    <xf numFmtId="0" fontId="72" fillId="0" borderId="11" xfId="6" applyFont="1" applyFill="1" applyBorder="1" applyAlignment="1" applyProtection="1">
      <alignment horizontal="center" vertical="center"/>
      <protection locked="0"/>
    </xf>
    <xf numFmtId="0" fontId="72" fillId="25" borderId="11" xfId="6" applyFont="1" applyFill="1" applyBorder="1" applyAlignment="1" applyProtection="1">
      <alignment horizontal="center" vertical="center"/>
      <protection locked="0"/>
    </xf>
    <xf numFmtId="0" fontId="77" fillId="0" borderId="11" xfId="6" applyFont="1" applyFill="1" applyBorder="1" applyAlignment="1" applyProtection="1">
      <alignment horizontal="center" vertical="center"/>
      <protection locked="0"/>
    </xf>
    <xf numFmtId="0" fontId="77" fillId="34" borderId="11" xfId="6" applyFont="1" applyFill="1" applyBorder="1" applyAlignment="1" applyProtection="1">
      <alignment horizontal="center" vertical="center"/>
      <protection locked="0"/>
    </xf>
    <xf numFmtId="0" fontId="72" fillId="0" borderId="11" xfId="1" applyFont="1" applyBorder="1" applyAlignment="1">
      <alignment horizontal="center" vertical="center"/>
    </xf>
    <xf numFmtId="0" fontId="78" fillId="0" borderId="11" xfId="6" applyFont="1" applyBorder="1" applyAlignment="1">
      <alignment horizontal="center" vertical="center"/>
    </xf>
    <xf numFmtId="0" fontId="72" fillId="29" borderId="11" xfId="1" applyFont="1" applyFill="1" applyBorder="1" applyAlignment="1">
      <alignment horizontal="center" vertical="center"/>
    </xf>
    <xf numFmtId="0" fontId="72" fillId="0" borderId="11" xfId="6" applyFont="1" applyBorder="1" applyAlignment="1">
      <alignment horizontal="center" vertical="center"/>
    </xf>
    <xf numFmtId="0" fontId="71" fillId="0" borderId="11" xfId="6" applyFont="1" applyFill="1" applyBorder="1" applyAlignment="1" applyProtection="1">
      <alignment horizontal="center" vertical="center"/>
      <protection locked="0"/>
    </xf>
    <xf numFmtId="0" fontId="71" fillId="25" borderId="11" xfId="6" applyFont="1" applyFill="1" applyBorder="1" applyAlignment="1" applyProtection="1">
      <alignment horizontal="center" vertical="center"/>
      <protection locked="0"/>
    </xf>
    <xf numFmtId="0" fontId="71" fillId="35" borderId="11" xfId="6" applyFont="1" applyFill="1" applyBorder="1" applyAlignment="1" applyProtection="1">
      <alignment horizontal="center" vertical="center"/>
      <protection locked="0"/>
    </xf>
    <xf numFmtId="0" fontId="71" fillId="36" borderId="11" xfId="1" applyFont="1" applyFill="1" applyBorder="1" applyAlignment="1">
      <alignment horizontal="center" vertical="center"/>
    </xf>
    <xf numFmtId="0" fontId="72" fillId="25" borderId="11" xfId="6" applyFont="1" applyFill="1" applyBorder="1" applyAlignment="1">
      <alignment horizontal="center" vertical="center"/>
    </xf>
    <xf numFmtId="0" fontId="72" fillId="36" borderId="11" xfId="1" applyFont="1" applyFill="1" applyBorder="1" applyAlignment="1" applyProtection="1">
      <alignment horizontal="center" vertical="center"/>
      <protection locked="0"/>
    </xf>
    <xf numFmtId="0" fontId="71" fillId="36" borderId="11" xfId="1" applyFont="1" applyFill="1" applyBorder="1" applyAlignment="1" applyProtection="1">
      <alignment horizontal="center" vertical="center"/>
      <protection locked="0"/>
    </xf>
    <xf numFmtId="0" fontId="71" fillId="0" borderId="11" xfId="1" applyFont="1" applyBorder="1" applyAlignment="1" applyProtection="1">
      <alignment horizontal="center" vertical="center"/>
      <protection locked="0"/>
    </xf>
    <xf numFmtId="0" fontId="71" fillId="0" borderId="11" xfId="1" applyFont="1" applyBorder="1" applyAlignment="1">
      <alignment horizontal="center" vertical="center"/>
    </xf>
    <xf numFmtId="0" fontId="65" fillId="37" borderId="11" xfId="1" applyFont="1" applyFill="1" applyBorder="1" applyAlignment="1">
      <alignment horizontal="center" vertical="center"/>
    </xf>
    <xf numFmtId="0" fontId="72" fillId="25" borderId="11" xfId="1" applyFont="1" applyFill="1" applyBorder="1" applyAlignment="1" applyProtection="1">
      <alignment horizontal="center" vertical="center"/>
      <protection locked="0"/>
    </xf>
    <xf numFmtId="0" fontId="73" fillId="0" borderId="11" xfId="1" applyFont="1" applyFill="1" applyBorder="1" applyAlignment="1" applyProtection="1">
      <alignment horizontal="center" wrapText="1"/>
      <protection locked="0"/>
    </xf>
    <xf numFmtId="0" fontId="73" fillId="29" borderId="11" xfId="1" applyFont="1" applyFill="1" applyBorder="1" applyAlignment="1">
      <alignment horizontal="center" wrapText="1"/>
    </xf>
    <xf numFmtId="0" fontId="73" fillId="37" borderId="11" xfId="1" applyFont="1" applyFill="1" applyBorder="1" applyAlignment="1" applyProtection="1">
      <alignment horizontal="center" wrapText="1"/>
      <protection locked="0"/>
    </xf>
    <xf numFmtId="0" fontId="66" fillId="31" borderId="11" xfId="6" applyFont="1" applyFill="1" applyBorder="1" applyAlignment="1">
      <alignment horizontal="center" wrapText="1"/>
    </xf>
    <xf numFmtId="0" fontId="71" fillId="0" borderId="11" xfId="6" applyFont="1" applyBorder="1" applyAlignment="1">
      <alignment horizontal="center" wrapText="1"/>
    </xf>
    <xf numFmtId="0" fontId="73" fillId="0" borderId="11" xfId="1" applyFont="1" applyBorder="1" applyAlignment="1" applyProtection="1">
      <alignment horizontal="center" wrapText="1"/>
      <protection locked="0"/>
    </xf>
    <xf numFmtId="0" fontId="66" fillId="31" borderId="11" xfId="1" applyFont="1" applyFill="1" applyBorder="1" applyAlignment="1">
      <alignment horizontal="center" wrapText="1"/>
    </xf>
    <xf numFmtId="0" fontId="79" fillId="32" borderId="15" xfId="1" applyFont="1" applyFill="1" applyBorder="1" applyAlignment="1">
      <alignment horizontal="center" vertical="center" wrapText="1"/>
    </xf>
    <xf numFmtId="0" fontId="68" fillId="32" borderId="11" xfId="1" applyFont="1" applyFill="1" applyBorder="1" applyAlignment="1">
      <alignment horizontal="center" wrapText="1"/>
    </xf>
    <xf numFmtId="0" fontId="73" fillId="0" borderId="11" xfId="6" applyFont="1" applyBorder="1" applyAlignment="1" applyProtection="1">
      <alignment horizontal="center" wrapText="1"/>
      <protection locked="0"/>
    </xf>
    <xf numFmtId="0" fontId="79" fillId="25" borderId="15" xfId="1" applyFont="1" applyFill="1" applyBorder="1" applyAlignment="1" applyProtection="1">
      <alignment horizontal="center" vertical="center" wrapText="1"/>
      <protection locked="0"/>
    </xf>
    <xf numFmtId="0" fontId="66" fillId="31" borderId="15" xfId="1" applyFont="1" applyFill="1" applyBorder="1" applyAlignment="1">
      <alignment horizontal="center" wrapText="1"/>
    </xf>
    <xf numFmtId="0" fontId="79" fillId="25" borderId="11" xfId="1" applyFont="1" applyFill="1" applyBorder="1" applyAlignment="1" applyProtection="1">
      <alignment horizontal="center" vertical="center" wrapText="1"/>
      <protection locked="0"/>
    </xf>
    <xf numFmtId="0" fontId="79" fillId="25" borderId="12" xfId="1" applyFont="1" applyFill="1" applyBorder="1" applyAlignment="1" applyProtection="1">
      <alignment horizontal="center" vertical="center" wrapText="1"/>
      <protection locked="0"/>
    </xf>
    <xf numFmtId="0" fontId="66" fillId="31" borderId="1" xfId="1" applyFont="1" applyFill="1" applyBorder="1" applyAlignment="1">
      <alignment horizontal="center" wrapText="1"/>
    </xf>
    <xf numFmtId="0" fontId="68" fillId="32" borderId="14" xfId="1" applyFont="1" applyFill="1" applyBorder="1" applyAlignment="1">
      <alignment horizontal="center" wrapText="1"/>
    </xf>
    <xf numFmtId="0" fontId="66" fillId="31" borderId="15" xfId="6" applyFont="1" applyFill="1" applyBorder="1" applyAlignment="1">
      <alignment horizontal="center" wrapText="1"/>
    </xf>
    <xf numFmtId="0" fontId="73" fillId="0" borderId="12" xfId="6" applyFont="1" applyBorder="1" applyAlignment="1" applyProtection="1">
      <alignment horizontal="center" wrapText="1"/>
      <protection locked="0"/>
    </xf>
    <xf numFmtId="0" fontId="66" fillId="31" borderId="1" xfId="6" applyFont="1" applyFill="1" applyBorder="1" applyAlignment="1">
      <alignment horizontal="center" wrapText="1"/>
    </xf>
    <xf numFmtId="0" fontId="79" fillId="32" borderId="14" xfId="1" applyFont="1" applyFill="1" applyBorder="1" applyAlignment="1">
      <alignment horizontal="center" vertical="center" wrapText="1"/>
    </xf>
    <xf numFmtId="0" fontId="66" fillId="31" borderId="14" xfId="6" applyFont="1" applyFill="1" applyBorder="1" applyAlignment="1">
      <alignment horizontal="center" wrapText="1"/>
    </xf>
    <xf numFmtId="0" fontId="73" fillId="37" borderId="15" xfId="1" applyFont="1" applyFill="1" applyBorder="1" applyAlignment="1" applyProtection="1">
      <alignment horizontal="center" wrapText="1"/>
      <protection locked="0"/>
    </xf>
    <xf numFmtId="0" fontId="66" fillId="37" borderId="11" xfId="1" applyFont="1" applyFill="1" applyBorder="1" applyAlignment="1">
      <alignment horizontal="center" wrapText="1"/>
    </xf>
    <xf numFmtId="0" fontId="73" fillId="0" borderId="15" xfId="1" applyFont="1" applyBorder="1" applyAlignment="1" applyProtection="1">
      <alignment horizontal="center" wrapText="1"/>
      <protection locked="0"/>
    </xf>
    <xf numFmtId="0" fontId="73" fillId="0" borderId="15" xfId="6" applyFont="1" applyBorder="1" applyAlignment="1" applyProtection="1">
      <alignment horizontal="center" wrapText="1"/>
      <protection locked="0"/>
    </xf>
    <xf numFmtId="0" fontId="71" fillId="25" borderId="11" xfId="6" applyFont="1" applyFill="1" applyBorder="1" applyAlignment="1">
      <alignment horizontal="center" vertical="center" wrapText="1"/>
    </xf>
    <xf numFmtId="0" fontId="71" fillId="25" borderId="11" xfId="6" applyFont="1" applyFill="1" applyBorder="1" applyAlignment="1" applyProtection="1">
      <alignment horizontal="center" vertical="center" wrapText="1"/>
    </xf>
    <xf numFmtId="0" fontId="73" fillId="25" borderId="11" xfId="6" applyFont="1" applyFill="1" applyBorder="1" applyAlignment="1" applyProtection="1">
      <alignment horizontal="center" vertical="center" wrapText="1"/>
      <protection locked="0"/>
    </xf>
    <xf numFmtId="0" fontId="73" fillId="0" borderId="11" xfId="6" applyFont="1" applyFill="1" applyBorder="1" applyAlignment="1" applyProtection="1">
      <alignment horizontal="center" vertical="center" wrapText="1"/>
      <protection locked="0"/>
    </xf>
    <xf numFmtId="3" fontId="68" fillId="0" borderId="11" xfId="1" applyNumberFormat="1" applyFont="1" applyBorder="1" applyAlignment="1" applyProtection="1">
      <alignment horizontal="center" wrapText="1"/>
      <protection locked="0"/>
    </xf>
    <xf numFmtId="0" fontId="71" fillId="0" borderId="11" xfId="1" applyFont="1" applyBorder="1" applyAlignment="1" applyProtection="1">
      <alignment horizontal="center" wrapText="1"/>
      <protection locked="0"/>
    </xf>
    <xf numFmtId="0" fontId="71" fillId="0" borderId="11" xfId="1" applyFont="1" applyFill="1" applyBorder="1" applyAlignment="1" applyProtection="1">
      <alignment horizontal="center" vertical="center" wrapText="1"/>
      <protection locked="0"/>
    </xf>
    <xf numFmtId="0" fontId="71" fillId="0" borderId="11" xfId="1" applyFont="1" applyBorder="1" applyAlignment="1" applyProtection="1">
      <alignment horizontal="center" vertical="center" wrapText="1"/>
      <protection locked="0"/>
    </xf>
    <xf numFmtId="0" fontId="71" fillId="0" borderId="11" xfId="1" applyFont="1" applyBorder="1" applyAlignment="1" applyProtection="1">
      <alignment horizontal="center"/>
      <protection locked="0"/>
    </xf>
    <xf numFmtId="0" fontId="80" fillId="0" borderId="11" xfId="1" applyFont="1" applyFill="1" applyBorder="1" applyAlignment="1" applyProtection="1">
      <alignment horizontal="center" vertical="center" wrapText="1"/>
      <protection locked="0"/>
    </xf>
    <xf numFmtId="0" fontId="73" fillId="0" borderId="11" xfId="1" applyFont="1" applyBorder="1" applyAlignment="1" applyProtection="1">
      <alignment horizontal="center"/>
      <protection locked="0"/>
    </xf>
    <xf numFmtId="0" fontId="53" fillId="0" borderId="11" xfId="1" applyFont="1" applyBorder="1" applyAlignment="1" applyProtection="1">
      <alignment horizontal="center" vertical="center" wrapText="1"/>
      <protection locked="0"/>
    </xf>
    <xf numFmtId="3" fontId="49" fillId="32" borderId="11" xfId="1" applyNumberFormat="1" applyFont="1" applyFill="1" applyBorder="1" applyAlignment="1">
      <alignment horizontal="center" wrapText="1"/>
    </xf>
    <xf numFmtId="0" fontId="73" fillId="0" borderId="11" xfId="6" applyFont="1" applyFill="1" applyBorder="1" applyAlignment="1" applyProtection="1">
      <alignment horizontal="center" wrapText="1"/>
      <protection locked="0"/>
    </xf>
    <xf numFmtId="0" fontId="71" fillId="0" borderId="11" xfId="6" applyFont="1" applyBorder="1" applyAlignment="1" applyProtection="1">
      <alignment horizontal="center" wrapText="1"/>
      <protection locked="0"/>
    </xf>
    <xf numFmtId="0" fontId="73" fillId="0" borderId="11" xfId="6" applyFont="1" applyBorder="1" applyAlignment="1" applyProtection="1">
      <alignment horizontal="center" vertical="center" wrapText="1"/>
      <protection locked="0"/>
    </xf>
    <xf numFmtId="0" fontId="71" fillId="0" borderId="11" xfId="6" applyFont="1" applyBorder="1" applyAlignment="1" applyProtection="1">
      <alignment horizontal="center" vertical="center" wrapText="1"/>
      <protection locked="0"/>
    </xf>
    <xf numFmtId="0" fontId="69" fillId="32" borderId="11" xfId="6" applyFont="1" applyFill="1" applyBorder="1" applyAlignment="1">
      <alignment horizontal="center" wrapText="1"/>
    </xf>
    <xf numFmtId="0" fontId="66" fillId="0" borderId="11" xfId="6" applyFont="1" applyBorder="1" applyAlignment="1" applyProtection="1">
      <alignment horizontal="center" vertical="center" wrapText="1"/>
      <protection locked="0"/>
    </xf>
    <xf numFmtId="0" fontId="73" fillId="0" borderId="15" xfId="6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 applyProtection="1">
      <alignment horizontal="center" vertical="top" wrapText="1"/>
      <protection locked="0"/>
    </xf>
    <xf numFmtId="0" fontId="1" fillId="0" borderId="1" xfId="1" applyFont="1" applyBorder="1" applyAlignment="1" applyProtection="1">
      <alignment horizontal="center" wrapText="1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8" fillId="0" borderId="1" xfId="1" applyFont="1" applyBorder="1" applyAlignment="1" applyProtection="1">
      <alignment horizontal="center" vertical="top" wrapText="1"/>
      <protection locked="0"/>
    </xf>
    <xf numFmtId="0" fontId="1" fillId="0" borderId="1" xfId="1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 applyProtection="1">
      <alignment horizontal="center" wrapText="1"/>
      <protection locked="0"/>
    </xf>
    <xf numFmtId="0" fontId="49" fillId="9" borderId="1" xfId="0" applyFont="1" applyFill="1" applyBorder="1" applyAlignment="1">
      <alignment horizontal="center" wrapText="1"/>
    </xf>
    <xf numFmtId="0" fontId="52" fillId="10" borderId="1" xfId="1" applyFont="1" applyFill="1" applyBorder="1" applyAlignment="1">
      <alignment horizontal="center" vertical="center"/>
    </xf>
    <xf numFmtId="0" fontId="49" fillId="0" borderId="1" xfId="1" applyFont="1" applyFill="1" applyBorder="1" applyAlignment="1">
      <alignment horizontal="center" wrapText="1"/>
    </xf>
    <xf numFmtId="0" fontId="49" fillId="9" borderId="1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wrapText="1"/>
      <protection locked="0"/>
    </xf>
    <xf numFmtId="0" fontId="24" fillId="0" borderId="1" xfId="1" applyFont="1" applyBorder="1" applyAlignment="1" applyProtection="1">
      <alignment horizontal="center" wrapText="1"/>
      <protection locked="0"/>
    </xf>
    <xf numFmtId="0" fontId="24" fillId="0" borderId="1" xfId="1" applyFont="1" applyFill="1" applyBorder="1" applyAlignment="1" applyProtection="1">
      <alignment wrapText="1"/>
      <protection locked="0"/>
    </xf>
    <xf numFmtId="0" fontId="24" fillId="0" borderId="1" xfId="1" applyFont="1" applyBorder="1" applyAlignment="1" applyProtection="1">
      <alignment wrapText="1"/>
      <protection locked="0"/>
    </xf>
    <xf numFmtId="0" fontId="24" fillId="0" borderId="1" xfId="1" applyFont="1" applyBorder="1" applyAlignment="1" applyProtection="1">
      <alignment horizontal="center"/>
      <protection locked="0"/>
    </xf>
    <xf numFmtId="3" fontId="24" fillId="3" borderId="1" xfId="1" applyNumberFormat="1" applyFont="1" applyFill="1" applyBorder="1" applyAlignment="1">
      <alignment horizontal="center" wrapText="1"/>
    </xf>
    <xf numFmtId="0" fontId="81" fillId="0" borderId="1" xfId="1" applyFont="1" applyFill="1" applyBorder="1" applyAlignment="1" applyProtection="1">
      <alignment wrapText="1"/>
      <protection locked="0"/>
    </xf>
    <xf numFmtId="0" fontId="24" fillId="0" borderId="0" xfId="1" applyFont="1" applyAlignment="1" applyProtection="1">
      <alignment horizontal="center"/>
      <protection locked="0"/>
    </xf>
    <xf numFmtId="0" fontId="49" fillId="2" borderId="1" xfId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9" fillId="10" borderId="1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24" fillId="10" borderId="1" xfId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49" fillId="0" borderId="1" xfId="1" applyFont="1" applyFill="1" applyBorder="1" applyAlignment="1" applyProtection="1">
      <alignment horizontal="center" wrapText="1"/>
      <protection locked="0"/>
    </xf>
    <xf numFmtId="0" fontId="18" fillId="0" borderId="1" xfId="1" applyFont="1" applyFill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53" fillId="0" borderId="10" xfId="0" applyFont="1" applyBorder="1" applyAlignment="1">
      <alignment horizontal="center" wrapText="1"/>
    </xf>
    <xf numFmtId="0" fontId="24" fillId="0" borderId="10" xfId="1" applyFont="1" applyBorder="1" applyAlignment="1">
      <alignment horizontal="center" vertical="top" wrapText="1"/>
    </xf>
    <xf numFmtId="0" fontId="24" fillId="0" borderId="10" xfId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15" fillId="0" borderId="10" xfId="1" applyFont="1" applyBorder="1" applyAlignment="1" applyProtection="1">
      <alignment horizontal="center" wrapText="1"/>
      <protection locked="0"/>
    </xf>
    <xf numFmtId="0" fontId="15" fillId="0" borderId="10" xfId="1" applyFont="1" applyBorder="1" applyAlignment="1" applyProtection="1">
      <alignment horizontal="center" vertical="top" wrapText="1"/>
      <protection locked="0"/>
    </xf>
    <xf numFmtId="0" fontId="15" fillId="0" borderId="10" xfId="1" applyFont="1" applyFill="1" applyBorder="1" applyAlignment="1" applyProtection="1">
      <alignment horizontal="center" vertical="top" wrapText="1"/>
      <protection locked="0"/>
    </xf>
    <xf numFmtId="0" fontId="14" fillId="0" borderId="10" xfId="1" applyFont="1" applyFill="1" applyBorder="1" applyAlignment="1" applyProtection="1">
      <alignment horizontal="center" wrapText="1"/>
      <protection locked="0"/>
    </xf>
    <xf numFmtId="0" fontId="14" fillId="0" borderId="10" xfId="1" applyFont="1" applyBorder="1" applyAlignment="1" applyProtection="1">
      <alignment horizontal="center" wrapText="1"/>
      <protection locked="0"/>
    </xf>
    <xf numFmtId="0" fontId="14" fillId="0" borderId="10" xfId="1" applyFont="1" applyBorder="1" applyAlignment="1" applyProtection="1">
      <alignment horizontal="center" vertical="top" wrapText="1"/>
      <protection locked="0"/>
    </xf>
    <xf numFmtId="0" fontId="14" fillId="0" borderId="10" xfId="1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>
      <alignment horizontal="center" wrapText="1"/>
    </xf>
    <xf numFmtId="0" fontId="15" fillId="0" borderId="10" xfId="1" applyFont="1" applyFill="1" applyBorder="1" applyAlignment="1" applyProtection="1">
      <alignment horizontal="center" wrapText="1"/>
      <protection locked="0"/>
    </xf>
    <xf numFmtId="0" fontId="18" fillId="0" borderId="10" xfId="1" applyFont="1" applyBorder="1" applyAlignment="1" applyProtection="1">
      <alignment horizont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wrapText="1"/>
      <protection locked="0"/>
    </xf>
    <xf numFmtId="0" fontId="51" fillId="25" borderId="10" xfId="1" applyFont="1" applyFill="1" applyBorder="1" applyAlignment="1" applyProtection="1">
      <alignment horizontal="center" vertical="top" wrapText="1"/>
      <protection locked="0"/>
    </xf>
    <xf numFmtId="0" fontId="51" fillId="0" borderId="10" xfId="1" applyFont="1" applyBorder="1" applyAlignment="1" applyProtection="1">
      <alignment horizontal="center" wrapText="1"/>
      <protection locked="0"/>
    </xf>
    <xf numFmtId="0" fontId="51" fillId="25" borderId="10" xfId="1" applyFont="1" applyFill="1" applyBorder="1" applyAlignment="1" applyProtection="1">
      <alignment horizontal="center" vertical="center" wrapText="1"/>
      <protection locked="0"/>
    </xf>
    <xf numFmtId="0" fontId="51" fillId="0" borderId="10" xfId="1" applyFont="1" applyBorder="1" applyAlignment="1" applyProtection="1">
      <alignment horizontal="center" vertical="center" wrapText="1"/>
      <protection locked="0"/>
    </xf>
    <xf numFmtId="0" fontId="18" fillId="0" borderId="16" xfId="1" applyFont="1" applyBorder="1" applyAlignment="1" applyProtection="1">
      <alignment horizontal="center" vertical="top" wrapText="1"/>
      <protection locked="0"/>
    </xf>
    <xf numFmtId="0" fontId="18" fillId="0" borderId="10" xfId="1" applyFont="1" applyBorder="1" applyAlignment="1" applyProtection="1">
      <alignment horizontal="center" vertical="top" wrapText="1"/>
      <protection locked="0"/>
    </xf>
    <xf numFmtId="0" fontId="51" fillId="0" borderId="16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41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55" fillId="0" borderId="10" xfId="0" applyFont="1" applyBorder="1" applyAlignment="1" applyProtection="1">
      <alignment horizontal="center" vertical="center"/>
      <protection locked="0"/>
    </xf>
    <xf numFmtId="0" fontId="42" fillId="0" borderId="10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42" fillId="0" borderId="10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55" fillId="25" borderId="10" xfId="0" applyFont="1" applyFill="1" applyBorder="1" applyAlignment="1" applyProtection="1">
      <alignment horizontal="center" vertical="center"/>
      <protection locked="0"/>
    </xf>
    <xf numFmtId="0" fontId="42" fillId="25" borderId="10" xfId="1" applyFont="1" applyFill="1" applyBorder="1" applyAlignment="1" applyProtection="1">
      <alignment horizontal="center" vertical="center"/>
      <protection locked="0"/>
    </xf>
    <xf numFmtId="0" fontId="3" fillId="25" borderId="10" xfId="1" applyFont="1" applyFill="1" applyBorder="1" applyAlignment="1" applyProtection="1">
      <alignment horizontal="center" vertical="center"/>
      <protection locked="0"/>
    </xf>
    <xf numFmtId="0" fontId="18" fillId="0" borderId="10" xfId="1" applyFont="1" applyFill="1" applyBorder="1" applyAlignment="1" applyProtection="1">
      <alignment horizontal="center" wrapText="1"/>
      <protection locked="0"/>
    </xf>
    <xf numFmtId="0" fontId="49" fillId="0" borderId="10" xfId="1" applyFont="1" applyFill="1" applyBorder="1" applyAlignment="1">
      <alignment horizontal="center" wrapText="1"/>
    </xf>
    <xf numFmtId="0" fontId="49" fillId="42" borderId="10" xfId="1" applyFont="1" applyFill="1" applyBorder="1" applyAlignment="1" applyProtection="1">
      <alignment horizontal="center" wrapText="1"/>
      <protection locked="0"/>
    </xf>
    <xf numFmtId="0" fontId="6" fillId="40" borderId="10" xfId="1" applyFont="1" applyFill="1" applyBorder="1" applyAlignment="1">
      <alignment horizontal="center" wrapText="1"/>
    </xf>
    <xf numFmtId="0" fontId="1" fillId="0" borderId="10" xfId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49" fillId="25" borderId="10" xfId="1" applyFont="1" applyFill="1" applyBorder="1" applyAlignment="1">
      <alignment horizontal="center" wrapText="1"/>
    </xf>
    <xf numFmtId="3" fontId="2" fillId="0" borderId="10" xfId="1" applyNumberFormat="1" applyFont="1" applyBorder="1" applyAlignment="1" applyProtection="1">
      <alignment horizontal="center" wrapText="1"/>
      <protection locked="0"/>
    </xf>
    <xf numFmtId="0" fontId="3" fillId="0" borderId="10" xfId="1" applyFont="1" applyFill="1" applyBorder="1" applyAlignment="1" applyProtection="1">
      <alignment wrapText="1"/>
      <protection locked="0"/>
    </xf>
    <xf numFmtId="0" fontId="3" fillId="0" borderId="10" xfId="1" applyFont="1" applyBorder="1" applyAlignment="1" applyProtection="1">
      <alignment wrapText="1"/>
      <protection locked="0"/>
    </xf>
    <xf numFmtId="3" fontId="6" fillId="40" borderId="10" xfId="1" applyNumberFormat="1" applyFont="1" applyFill="1" applyBorder="1" applyAlignment="1">
      <alignment horizontal="center" wrapText="1"/>
    </xf>
    <xf numFmtId="0" fontId="17" fillId="0" borderId="10" xfId="1" applyFont="1" applyFill="1" applyBorder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49" fillId="40" borderId="10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vertical="top" wrapText="1"/>
      <protection locked="0"/>
    </xf>
    <xf numFmtId="0" fontId="24" fillId="0" borderId="1" xfId="1" applyFont="1" applyFill="1" applyBorder="1" applyAlignment="1">
      <alignment horizontal="center" wrapText="1"/>
    </xf>
    <xf numFmtId="0" fontId="49" fillId="0" borderId="1" xfId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24" fillId="0" borderId="1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49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 applyProtection="1">
      <alignment horizontal="center" wrapText="1"/>
      <protection locked="0"/>
    </xf>
    <xf numFmtId="0" fontId="82" fillId="0" borderId="0" xfId="1" applyFont="1" applyFill="1" applyAlignment="1" applyProtection="1">
      <alignment horizontal="center"/>
      <protection locked="0"/>
    </xf>
    <xf numFmtId="0" fontId="82" fillId="0" borderId="1" xfId="1" applyFont="1" applyFill="1" applyBorder="1" applyAlignment="1" applyProtection="1">
      <alignment horizontal="center"/>
      <protection locked="0"/>
    </xf>
    <xf numFmtId="3" fontId="2" fillId="9" borderId="0" xfId="1" applyNumberFormat="1" applyFont="1" applyFill="1" applyBorder="1" applyAlignment="1" applyProtection="1">
      <alignment horizontal="center" wrapText="1"/>
      <protection locked="0"/>
    </xf>
    <xf numFmtId="0" fontId="3" fillId="9" borderId="0" xfId="1" applyFont="1" applyFill="1" applyBorder="1" applyAlignment="1" applyProtection="1">
      <alignment horizontal="center" wrapText="1"/>
      <protection locked="0"/>
    </xf>
    <xf numFmtId="0" fontId="3" fillId="9" borderId="0" xfId="1" applyFont="1" applyFill="1" applyBorder="1" applyAlignment="1" applyProtection="1">
      <alignment wrapText="1"/>
      <protection locked="0"/>
    </xf>
    <xf numFmtId="3" fontId="3" fillId="9" borderId="0" xfId="1" applyNumberFormat="1" applyFont="1" applyFill="1" applyBorder="1" applyAlignment="1">
      <alignment horizontal="center" wrapText="1"/>
    </xf>
    <xf numFmtId="3" fontId="24" fillId="9" borderId="0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8" fillId="14" borderId="1" xfId="0" applyFont="1" applyFill="1" applyBorder="1" applyAlignment="1" applyProtection="1">
      <alignment horizontal="center" wrapText="1"/>
      <protection locked="0"/>
    </xf>
    <xf numFmtId="0" fontId="18" fillId="43" borderId="1" xfId="0" applyFont="1" applyFill="1" applyBorder="1" applyAlignment="1">
      <alignment horizontal="center" wrapText="1"/>
    </xf>
    <xf numFmtId="0" fontId="49" fillId="43" borderId="1" xfId="0" applyFont="1" applyFill="1" applyBorder="1" applyAlignment="1">
      <alignment horizontal="center" wrapText="1"/>
    </xf>
    <xf numFmtId="0" fontId="18" fillId="14" borderId="1" xfId="1" applyFont="1" applyFill="1" applyBorder="1" applyAlignment="1" applyProtection="1">
      <alignment horizontal="center" wrapText="1"/>
      <protection locked="0"/>
    </xf>
    <xf numFmtId="0" fontId="24" fillId="14" borderId="1" xfId="1" applyFont="1" applyFill="1" applyBorder="1" applyAlignment="1">
      <alignment horizontal="center" wrapText="1"/>
    </xf>
    <xf numFmtId="0" fontId="48" fillId="3" borderId="1" xfId="1" applyFont="1" applyFill="1" applyBorder="1" applyAlignment="1">
      <alignment horizontal="center" wrapText="1"/>
    </xf>
    <xf numFmtId="0" fontId="48" fillId="3" borderId="2" xfId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wrapText="1"/>
    </xf>
    <xf numFmtId="0" fontId="49" fillId="3" borderId="2" xfId="0" applyFont="1" applyFill="1" applyBorder="1" applyAlignment="1">
      <alignment horizontal="center" wrapText="1"/>
    </xf>
    <xf numFmtId="0" fontId="26" fillId="14" borderId="1" xfId="1" applyFont="1" applyFill="1" applyBorder="1" applyAlignment="1" applyProtection="1">
      <alignment horizontal="center" vertical="center"/>
      <protection locked="0"/>
    </xf>
    <xf numFmtId="0" fontId="6" fillId="14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1" fillId="0" borderId="1" xfId="1" applyFont="1" applyFill="1" applyBorder="1"/>
    <xf numFmtId="0" fontId="2" fillId="9" borderId="0" xfId="1" applyFont="1" applyFill="1" applyBorder="1" applyAlignment="1">
      <alignment horizontal="center" wrapText="1"/>
    </xf>
    <xf numFmtId="0" fontId="18" fillId="9" borderId="0" xfId="1" applyFont="1" applyFill="1" applyBorder="1" applyAlignment="1" applyProtection="1">
      <alignment wrapText="1"/>
      <protection locked="0"/>
    </xf>
    <xf numFmtId="0" fontId="24" fillId="9" borderId="0" xfId="1" applyFont="1" applyFill="1" applyBorder="1" applyAlignment="1" applyProtection="1">
      <alignment horizontal="center" wrapText="1"/>
      <protection locked="0"/>
    </xf>
    <xf numFmtId="0" fontId="57" fillId="9" borderId="0" xfId="1" applyFont="1" applyFill="1" applyBorder="1" applyAlignment="1">
      <alignment horizontal="center" wrapText="1"/>
    </xf>
    <xf numFmtId="0" fontId="18" fillId="9" borderId="0" xfId="1" applyFont="1" applyFill="1" applyBorder="1" applyAlignment="1" applyProtection="1">
      <alignment horizontal="center" wrapText="1"/>
      <protection locked="0"/>
    </xf>
    <xf numFmtId="3" fontId="18" fillId="9" borderId="0" xfId="1" applyNumberFormat="1" applyFont="1" applyFill="1" applyBorder="1" applyAlignment="1">
      <alignment horizontal="center" wrapText="1"/>
    </xf>
    <xf numFmtId="3" fontId="48" fillId="9" borderId="0" xfId="1" applyNumberFormat="1" applyFont="1" applyFill="1" applyBorder="1" applyAlignment="1">
      <alignment horizontal="center" wrapText="1"/>
    </xf>
    <xf numFmtId="0" fontId="5" fillId="0" borderId="5" xfId="1" applyFont="1" applyFill="1" applyBorder="1"/>
    <xf numFmtId="0" fontId="3" fillId="3" borderId="5" xfId="1" applyFont="1" applyFill="1" applyBorder="1" applyAlignment="1">
      <alignment wrapText="1"/>
    </xf>
    <xf numFmtId="0" fontId="71" fillId="25" borderId="15" xfId="6" applyFont="1" applyFill="1" applyBorder="1" applyAlignment="1">
      <alignment horizontal="center" vertical="center" wrapText="1"/>
    </xf>
    <xf numFmtId="0" fontId="71" fillId="25" borderId="15" xfId="6" applyFont="1" applyFill="1" applyBorder="1" applyAlignment="1" applyProtection="1">
      <alignment horizontal="center" vertical="center" wrapText="1"/>
    </xf>
    <xf numFmtId="0" fontId="73" fillId="25" borderId="15" xfId="6" applyFont="1" applyFill="1" applyBorder="1" applyAlignment="1">
      <alignment horizontal="center" vertical="center" wrapText="1"/>
    </xf>
    <xf numFmtId="0" fontId="73" fillId="25" borderId="15" xfId="6" applyFont="1" applyFill="1" applyBorder="1" applyAlignment="1" applyProtection="1">
      <alignment horizontal="center" vertical="center" wrapText="1"/>
      <protection locked="0"/>
    </xf>
    <xf numFmtId="0" fontId="71" fillId="25" borderId="1" xfId="6" applyFont="1" applyFill="1" applyBorder="1" applyAlignment="1">
      <alignment horizontal="center" vertical="center" wrapText="1"/>
    </xf>
    <xf numFmtId="0" fontId="71" fillId="25" borderId="1" xfId="6" applyFont="1" applyFill="1" applyBorder="1" applyAlignment="1" applyProtection="1">
      <alignment horizontal="center" vertical="center" wrapText="1"/>
    </xf>
    <xf numFmtId="0" fontId="73" fillId="25" borderId="1" xfId="6" applyFont="1" applyFill="1" applyBorder="1" applyAlignment="1">
      <alignment horizontal="center" vertical="center" wrapText="1"/>
    </xf>
    <xf numFmtId="0" fontId="73" fillId="25" borderId="1" xfId="6" applyFont="1" applyFill="1" applyBorder="1" applyAlignment="1" applyProtection="1">
      <alignment horizontal="center" vertical="center" wrapText="1"/>
      <protection locked="0"/>
    </xf>
    <xf numFmtId="0" fontId="73" fillId="0" borderId="1" xfId="6" applyFont="1" applyFill="1" applyBorder="1" applyAlignment="1" applyProtection="1">
      <alignment horizontal="center" vertical="center" wrapText="1"/>
      <protection locked="0"/>
    </xf>
    <xf numFmtId="0" fontId="66" fillId="25" borderId="1" xfId="6" applyFont="1" applyFill="1" applyBorder="1" applyAlignment="1">
      <alignment horizontal="center" vertical="center" wrapText="1"/>
    </xf>
    <xf numFmtId="0" fontId="71" fillId="9" borderId="0" xfId="1" applyFont="1" applyFill="1" applyBorder="1" applyAlignment="1" applyProtection="1">
      <alignment wrapText="1"/>
      <protection locked="0"/>
    </xf>
    <xf numFmtId="0" fontId="68" fillId="9" borderId="0" xfId="1" applyFont="1" applyFill="1" applyBorder="1" applyAlignment="1" applyProtection="1">
      <alignment horizontal="center" wrapText="1"/>
      <protection locked="0"/>
    </xf>
    <xf numFmtId="0" fontId="66" fillId="35" borderId="0" xfId="1" applyFont="1" applyFill="1" applyBorder="1" applyAlignment="1">
      <alignment horizontal="center" wrapText="1"/>
    </xf>
    <xf numFmtId="0" fontId="71" fillId="9" borderId="0" xfId="1" applyFont="1" applyFill="1" applyBorder="1" applyAlignment="1" applyProtection="1">
      <alignment horizontal="center" wrapText="1"/>
      <protection locked="0"/>
    </xf>
    <xf numFmtId="3" fontId="71" fillId="44" borderId="0" xfId="1" applyNumberFormat="1" applyFont="1" applyFill="1" applyBorder="1" applyAlignment="1">
      <alignment horizontal="center" wrapText="1"/>
    </xf>
    <xf numFmtId="3" fontId="49" fillId="44" borderId="0" xfId="1" applyNumberFormat="1" applyFont="1" applyFill="1" applyBorder="1" applyAlignment="1">
      <alignment horizontal="center" wrapText="1"/>
    </xf>
    <xf numFmtId="0" fontId="2" fillId="2" borderId="3" xfId="1" applyFont="1" applyFill="1" applyBorder="1" applyAlignment="1">
      <alignment wrapText="1"/>
    </xf>
    <xf numFmtId="0" fontId="1" fillId="3" borderId="3" xfId="1" applyFont="1" applyFill="1" applyBorder="1" applyAlignment="1">
      <alignment horizontal="left" vertical="center" wrapText="1"/>
    </xf>
    <xf numFmtId="0" fontId="1" fillId="9" borderId="3" xfId="1" applyFont="1" applyFill="1" applyBorder="1" applyAlignment="1">
      <alignment horizontal="left" vertical="center" wrapText="1"/>
    </xf>
    <xf numFmtId="0" fontId="24" fillId="9" borderId="0" xfId="1" applyFont="1" applyFill="1" applyBorder="1" applyAlignment="1" applyProtection="1">
      <alignment wrapText="1"/>
      <protection locked="0"/>
    </xf>
    <xf numFmtId="0" fontId="24" fillId="9" borderId="0" xfId="1" applyFont="1" applyFill="1" applyBorder="1" applyAlignment="1">
      <alignment horizontal="center" wrapText="1"/>
    </xf>
    <xf numFmtId="3" fontId="49" fillId="9" borderId="0" xfId="1" applyNumberFormat="1" applyFont="1" applyFill="1" applyBorder="1" applyAlignment="1">
      <alignment horizontal="center" wrapText="1"/>
    </xf>
    <xf numFmtId="3" fontId="18" fillId="10" borderId="1" xfId="1" applyNumberFormat="1" applyFont="1" applyFill="1" applyBorder="1" applyAlignment="1">
      <alignment horizontal="center" wrapText="1"/>
    </xf>
    <xf numFmtId="3" fontId="57" fillId="7" borderId="1" xfId="1" applyNumberFormat="1" applyFont="1" applyFill="1" applyBorder="1" applyAlignment="1">
      <alignment horizontal="center" wrapText="1"/>
    </xf>
    <xf numFmtId="3" fontId="49" fillId="7" borderId="1" xfId="1" applyNumberFormat="1" applyFont="1" applyFill="1" applyBorder="1" applyAlignment="1">
      <alignment horizontal="center" wrapText="1"/>
    </xf>
    <xf numFmtId="0" fontId="24" fillId="9" borderId="0" xfId="1" applyFont="1" applyFill="1" applyBorder="1" applyAlignment="1" applyProtection="1">
      <alignment horizontal="right" wrapText="1"/>
      <protection locked="0"/>
    </xf>
    <xf numFmtId="0" fontId="24" fillId="7" borderId="1" xfId="1" applyFont="1" applyFill="1" applyBorder="1" applyAlignment="1">
      <alignment horizontal="center" wrapText="1"/>
    </xf>
    <xf numFmtId="0" fontId="49" fillId="7" borderId="1" xfId="1" applyFont="1" applyFill="1" applyBorder="1" applyAlignment="1">
      <alignment horizontal="center" wrapText="1"/>
    </xf>
    <xf numFmtId="0" fontId="49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wrapText="1"/>
    </xf>
    <xf numFmtId="3" fontId="24" fillId="45" borderId="0" xfId="1" applyNumberFormat="1" applyFont="1" applyFill="1" applyBorder="1" applyAlignment="1">
      <alignment horizontal="center" wrapText="1"/>
    </xf>
    <xf numFmtId="3" fontId="18" fillId="45" borderId="0" xfId="1" applyNumberFormat="1" applyFont="1" applyFill="1" applyBorder="1" applyAlignment="1">
      <alignment horizontal="center" wrapText="1"/>
    </xf>
    <xf numFmtId="3" fontId="49" fillId="45" borderId="0" xfId="1" applyNumberFormat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90" fillId="9" borderId="1" xfId="1" applyFont="1" applyFill="1" applyBorder="1" applyAlignment="1" applyProtection="1">
      <alignment horizontal="center" vertical="center"/>
      <protection locked="0"/>
    </xf>
    <xf numFmtId="0" fontId="13" fillId="7" borderId="1" xfId="1" applyFont="1" applyFill="1" applyBorder="1" applyAlignment="1">
      <alignment horizontal="center" vertical="center" wrapText="1"/>
    </xf>
    <xf numFmtId="0" fontId="91" fillId="5" borderId="1" xfId="1" applyFont="1" applyFill="1" applyBorder="1" applyAlignment="1" applyProtection="1">
      <alignment horizontal="center" vertical="center"/>
      <protection locked="0"/>
    </xf>
    <xf numFmtId="0" fontId="89" fillId="7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  <protection locked="0"/>
    </xf>
    <xf numFmtId="0" fontId="10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48" fillId="14" borderId="2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horizontal="center" vertical="top" wrapText="1"/>
    </xf>
    <xf numFmtId="0" fontId="16" fillId="9" borderId="1" xfId="1" applyFont="1" applyFill="1" applyBorder="1" applyAlignment="1" applyProtection="1">
      <alignment horizontal="center" vertical="top" wrapText="1"/>
      <protection locked="0"/>
    </xf>
    <xf numFmtId="0" fontId="60" fillId="9" borderId="1" xfId="1" applyFont="1" applyFill="1" applyBorder="1" applyAlignment="1">
      <alignment horizontal="center" wrapText="1"/>
    </xf>
    <xf numFmtId="0" fontId="16" fillId="0" borderId="1" xfId="1" applyFont="1" applyFill="1" applyBorder="1" applyAlignment="1" applyProtection="1">
      <alignment horizontal="center" vertical="top" wrapText="1"/>
      <protection locked="0"/>
    </xf>
    <xf numFmtId="0" fontId="1" fillId="2" borderId="3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 indent="3"/>
    </xf>
    <xf numFmtId="0" fontId="59" fillId="0" borderId="1" xfId="1" applyFont="1" applyFill="1" applyBorder="1" applyAlignment="1" applyProtection="1">
      <alignment horizontal="center" vertical="top" wrapText="1"/>
      <protection locked="0"/>
    </xf>
    <xf numFmtId="0" fontId="61" fillId="0" borderId="1" xfId="1" applyFont="1" applyBorder="1" applyAlignment="1" applyProtection="1">
      <alignment horizontal="center" vertical="center"/>
      <protection locked="0"/>
    </xf>
    <xf numFmtId="0" fontId="94" fillId="8" borderId="1" xfId="1" applyFont="1" applyFill="1" applyBorder="1" applyAlignment="1">
      <alignment horizontal="center" vertical="center"/>
    </xf>
    <xf numFmtId="0" fontId="61" fillId="11" borderId="1" xfId="1" applyFont="1" applyFill="1" applyBorder="1" applyAlignment="1" applyProtection="1">
      <alignment horizontal="center" vertical="center"/>
      <protection locked="0"/>
    </xf>
    <xf numFmtId="0" fontId="16" fillId="11" borderId="1" xfId="1" applyFont="1" applyFill="1" applyBorder="1" applyAlignment="1" applyProtection="1">
      <alignment horizontal="center" vertical="center"/>
      <protection locked="0"/>
    </xf>
    <xf numFmtId="0" fontId="38" fillId="11" borderId="1" xfId="1" applyFont="1" applyFill="1" applyBorder="1" applyAlignment="1" applyProtection="1">
      <alignment horizontal="center" vertical="center"/>
      <protection locked="0"/>
    </xf>
    <xf numFmtId="0" fontId="94" fillId="10" borderId="1" xfId="1" applyFont="1" applyFill="1" applyBorder="1" applyAlignment="1">
      <alignment horizontal="center" vertical="center"/>
    </xf>
    <xf numFmtId="0" fontId="93" fillId="8" borderId="1" xfId="1" applyFont="1" applyFill="1" applyBorder="1" applyAlignment="1">
      <alignment horizontal="center" vertical="center"/>
    </xf>
    <xf numFmtId="0" fontId="61" fillId="9" borderId="1" xfId="1" applyFont="1" applyFill="1" applyBorder="1" applyAlignment="1" applyProtection="1">
      <alignment horizontal="center" vertical="center"/>
      <protection locked="0"/>
    </xf>
    <xf numFmtId="0" fontId="27" fillId="9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36" fillId="47" borderId="1" xfId="1" applyFont="1" applyFill="1" applyBorder="1" applyAlignment="1">
      <alignment horizontal="center" wrapText="1"/>
    </xf>
    <xf numFmtId="0" fontId="93" fillId="47" borderId="1" xfId="1" applyFont="1" applyFill="1" applyBorder="1" applyAlignment="1">
      <alignment horizontal="center" vertical="center"/>
    </xf>
    <xf numFmtId="0" fontId="48" fillId="8" borderId="1" xfId="1" applyFont="1" applyFill="1" applyBorder="1" applyAlignment="1">
      <alignment horizontal="center"/>
    </xf>
    <xf numFmtId="0" fontId="61" fillId="47" borderId="1" xfId="1" applyFont="1" applyFill="1" applyBorder="1" applyAlignment="1" applyProtection="1">
      <alignment horizontal="center" vertical="center"/>
      <protection locked="0"/>
    </xf>
    <xf numFmtId="0" fontId="57" fillId="47" borderId="1" xfId="1" applyFont="1" applyFill="1" applyBorder="1" applyAlignment="1" applyProtection="1">
      <alignment horizontal="center" wrapText="1"/>
      <protection locked="0"/>
    </xf>
    <xf numFmtId="0" fontId="57" fillId="47" borderId="1" xfId="1" applyFont="1" applyFill="1" applyBorder="1" applyAlignment="1">
      <alignment horizontal="center" wrapText="1"/>
    </xf>
    <xf numFmtId="0" fontId="16" fillId="0" borderId="1" xfId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60" fillId="0" borderId="5" xfId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60" fillId="0" borderId="5" xfId="1" applyFont="1" applyFill="1" applyBorder="1" applyAlignment="1" applyProtection="1">
      <alignment horizontal="center" vertical="center" wrapText="1"/>
      <protection locked="0"/>
    </xf>
    <xf numFmtId="0" fontId="60" fillId="0" borderId="1" xfId="1" applyFont="1" applyFill="1" applyBorder="1" applyAlignment="1" applyProtection="1">
      <alignment horizontal="center" vertical="center" wrapText="1"/>
      <protection locked="0"/>
    </xf>
    <xf numFmtId="0" fontId="60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6" fillId="0" borderId="6" xfId="1" applyFont="1" applyFill="1" applyBorder="1" applyAlignment="1" applyProtection="1">
      <alignment horizontal="center" wrapText="1"/>
      <protection locked="0"/>
    </xf>
    <xf numFmtId="0" fontId="24" fillId="47" borderId="1" xfId="1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6" fillId="9" borderId="1" xfId="1" applyFont="1" applyFill="1" applyBorder="1" applyAlignment="1" applyProtection="1">
      <alignment horizontal="center" wrapText="1"/>
      <protection locked="0"/>
    </xf>
    <xf numFmtId="0" fontId="8" fillId="9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/>
    </xf>
    <xf numFmtId="0" fontId="59" fillId="6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>
      <alignment horizontal="center" vertical="center"/>
    </xf>
    <xf numFmtId="0" fontId="86" fillId="7" borderId="1" xfId="1" applyFont="1" applyFill="1" applyBorder="1" applyAlignment="1">
      <alignment horizontal="center" vertical="center" wrapText="1"/>
    </xf>
    <xf numFmtId="0" fontId="49" fillId="7" borderId="1" xfId="1" applyFont="1" applyFill="1" applyBorder="1" applyAlignment="1">
      <alignment horizontal="center" vertical="center"/>
    </xf>
    <xf numFmtId="0" fontId="86" fillId="27" borderId="1" xfId="0" applyFont="1" applyFill="1" applyBorder="1" applyAlignment="1">
      <alignment horizontal="center" vertical="center" wrapText="1"/>
    </xf>
    <xf numFmtId="0" fontId="49" fillId="27" borderId="1" xfId="0" applyFont="1" applyFill="1" applyBorder="1" applyAlignment="1">
      <alignment horizontal="center" vertical="top"/>
    </xf>
    <xf numFmtId="0" fontId="49" fillId="27" borderId="1" xfId="0" applyFont="1" applyFill="1" applyBorder="1" applyAlignment="1">
      <alignment horizontal="center"/>
    </xf>
    <xf numFmtId="0" fontId="49" fillId="27" borderId="1" xfId="0" applyFont="1" applyFill="1" applyBorder="1"/>
    <xf numFmtId="0" fontId="49" fillId="6" borderId="1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60" fillId="9" borderId="1" xfId="1" applyFont="1" applyFill="1" applyBorder="1" applyAlignment="1">
      <alignment horizontal="center" vertical="center"/>
    </xf>
    <xf numFmtId="0" fontId="59" fillId="9" borderId="1" xfId="1" applyFont="1" applyFill="1" applyBorder="1" applyAlignment="1">
      <alignment horizontal="center" vertical="center" wrapText="1"/>
    </xf>
    <xf numFmtId="0" fontId="59" fillId="9" borderId="1" xfId="1" applyFont="1" applyFill="1" applyBorder="1" applyAlignment="1">
      <alignment horizontal="center" vertical="center"/>
    </xf>
    <xf numFmtId="0" fontId="86" fillId="7" borderId="1" xfId="1" applyFont="1" applyFill="1" applyBorder="1" applyAlignment="1" applyProtection="1">
      <alignment horizontal="center" vertical="center" wrapText="1"/>
      <protection locked="0"/>
    </xf>
    <xf numFmtId="0" fontId="49" fillId="7" borderId="1" xfId="1" applyFont="1" applyFill="1" applyBorder="1" applyAlignment="1" applyProtection="1">
      <alignment horizontal="center" vertical="center"/>
      <protection locked="0"/>
    </xf>
    <xf numFmtId="0" fontId="52" fillId="27" borderId="1" xfId="0" applyFont="1" applyFill="1" applyBorder="1"/>
    <xf numFmtId="0" fontId="48" fillId="7" borderId="1" xfId="1" applyFont="1" applyFill="1" applyBorder="1" applyAlignment="1">
      <alignment vertical="center" wrapText="1"/>
    </xf>
    <xf numFmtId="0" fontId="99" fillId="27" borderId="1" xfId="0" applyFont="1" applyFill="1" applyBorder="1" applyAlignment="1">
      <alignment horizontal="center" vertical="center" wrapText="1"/>
    </xf>
    <xf numFmtId="0" fontId="48" fillId="27" borderId="1" xfId="0" applyFont="1" applyFill="1" applyBorder="1" applyAlignment="1">
      <alignment horizontal="center" vertical="center"/>
    </xf>
    <xf numFmtId="0" fontId="100" fillId="27" borderId="1" xfId="0" applyFont="1" applyFill="1" applyBorder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92" fillId="7" borderId="1" xfId="1" applyFont="1" applyFill="1" applyBorder="1" applyAlignment="1">
      <alignment horizontal="center" vertical="center"/>
    </xf>
    <xf numFmtId="0" fontId="101" fillId="27" borderId="1" xfId="0" applyFont="1" applyFill="1" applyBorder="1"/>
    <xf numFmtId="0" fontId="92" fillId="5" borderId="1" xfId="1" applyFont="1" applyFill="1" applyBorder="1" applyAlignment="1">
      <alignment horizontal="center" vertical="center"/>
    </xf>
    <xf numFmtId="0" fontId="49" fillId="27" borderId="1" xfId="0" applyFont="1" applyFill="1" applyBorder="1" applyAlignment="1">
      <alignment horizontal="center" vertical="center"/>
    </xf>
    <xf numFmtId="0" fontId="92" fillId="7" borderId="1" xfId="1" applyFont="1" applyFill="1" applyBorder="1" applyAlignment="1" applyProtection="1">
      <alignment horizontal="center" vertical="center"/>
      <protection locked="0"/>
    </xf>
    <xf numFmtId="0" fontId="102" fillId="7" borderId="1" xfId="1" applyFont="1" applyFill="1" applyBorder="1" applyAlignment="1" applyProtection="1">
      <alignment horizontal="center" vertical="center" wrapText="1"/>
      <protection locked="0"/>
    </xf>
    <xf numFmtId="0" fontId="102" fillId="7" borderId="1" xfId="1" applyFont="1" applyFill="1" applyBorder="1" applyAlignment="1" applyProtection="1">
      <alignment horizontal="center" vertical="center"/>
      <protection locked="0"/>
    </xf>
    <xf numFmtId="0" fontId="86" fillId="8" borderId="1" xfId="1" applyFont="1" applyFill="1" applyBorder="1" applyAlignment="1">
      <alignment horizontal="center" vertical="center" wrapText="1"/>
    </xf>
    <xf numFmtId="0" fontId="86" fillId="8" borderId="1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top"/>
    </xf>
    <xf numFmtId="0" fontId="101" fillId="8" borderId="1" xfId="0" applyFont="1" applyFill="1" applyBorder="1"/>
    <xf numFmtId="0" fontId="53" fillId="0" borderId="1" xfId="5" applyFont="1" applyBorder="1" applyAlignment="1">
      <alignment horizontal="center" wrapText="1"/>
    </xf>
    <xf numFmtId="0" fontId="53" fillId="0" borderId="1" xfId="8" applyFont="1" applyBorder="1" applyAlignment="1">
      <alignment horizontal="center" wrapText="1"/>
    </xf>
    <xf numFmtId="0" fontId="24" fillId="0" borderId="1" xfId="1" applyFont="1" applyBorder="1" applyAlignment="1">
      <alignment horizontal="center" vertical="top" wrapText="1"/>
    </xf>
    <xf numFmtId="0" fontId="85" fillId="9" borderId="1" xfId="1" applyFont="1" applyFill="1" applyBorder="1" applyAlignment="1" applyProtection="1">
      <alignment horizontal="center" wrapText="1"/>
      <protection locked="0"/>
    </xf>
    <xf numFmtId="0" fontId="51" fillId="0" borderId="1" xfId="5" applyFont="1" applyBorder="1" applyAlignment="1">
      <alignment horizontal="center" wrapText="1"/>
    </xf>
    <xf numFmtId="0" fontId="51" fillId="0" borderId="1" xfId="8" applyFont="1" applyBorder="1" applyAlignment="1">
      <alignment horizontal="center" wrapText="1"/>
    </xf>
    <xf numFmtId="0" fontId="15" fillId="0" borderId="1" xfId="1" applyFont="1" applyBorder="1" applyAlignment="1" applyProtection="1">
      <alignment horizontal="center" wrapText="1"/>
      <protection locked="0"/>
    </xf>
    <xf numFmtId="0" fontId="15" fillId="0" borderId="1" xfId="1" applyFont="1" applyBorder="1" applyAlignment="1" applyProtection="1">
      <alignment horizontal="center" vertical="top" wrapText="1"/>
      <protection locked="0"/>
    </xf>
    <xf numFmtId="0" fontId="15" fillId="0" borderId="1" xfId="1" applyFont="1" applyFill="1" applyBorder="1" applyAlignment="1" applyProtection="1">
      <alignment horizontal="center" vertical="top" wrapText="1"/>
      <protection locked="0"/>
    </xf>
    <xf numFmtId="0" fontId="15" fillId="9" borderId="1" xfId="1" applyFont="1" applyFill="1" applyBorder="1" applyAlignment="1" applyProtection="1">
      <alignment horizontal="center" wrapText="1"/>
      <protection locked="0"/>
    </xf>
    <xf numFmtId="0" fontId="15" fillId="0" borderId="1" xfId="1" applyFont="1" applyFill="1" applyBorder="1" applyAlignment="1" applyProtection="1">
      <alignment horizontal="center" wrapText="1"/>
      <protection locked="0"/>
    </xf>
    <xf numFmtId="0" fontId="18" fillId="9" borderId="1" xfId="1" applyFont="1" applyFill="1" applyBorder="1" applyAlignment="1" applyProtection="1">
      <alignment horizontal="center" vertical="top" wrapText="1"/>
      <protection locked="0"/>
    </xf>
    <xf numFmtId="0" fontId="104" fillId="0" borderId="1" xfId="8" applyFont="1" applyBorder="1" applyAlignment="1">
      <alignment horizontal="center" wrapText="1"/>
    </xf>
    <xf numFmtId="0" fontId="49" fillId="15" borderId="6" xfId="8" applyFont="1" applyFill="1" applyBorder="1" applyAlignment="1">
      <alignment horizontal="center" wrapText="1"/>
    </xf>
    <xf numFmtId="0" fontId="15" fillId="9" borderId="1" xfId="1" applyFont="1" applyFill="1" applyBorder="1" applyAlignment="1" applyProtection="1">
      <alignment horizontal="center" vertical="top" wrapText="1"/>
      <protection locked="0"/>
    </xf>
    <xf numFmtId="0" fontId="104" fillId="9" borderId="1" xfId="8" applyFont="1" applyFill="1" applyBorder="1" applyAlignment="1">
      <alignment horizontal="center" wrapText="1"/>
    </xf>
    <xf numFmtId="0" fontId="1" fillId="0" borderId="1" xfId="8" applyFont="1" applyFill="1" applyBorder="1" applyAlignment="1">
      <alignment horizontal="center" wrapText="1"/>
    </xf>
    <xf numFmtId="0" fontId="6" fillId="12" borderId="1" xfId="8" applyFont="1" applyFill="1" applyBorder="1" applyAlignment="1">
      <alignment horizontal="center" wrapText="1"/>
    </xf>
    <xf numFmtId="0" fontId="1" fillId="0" borderId="1" xfId="8" applyFont="1" applyFill="1" applyBorder="1" applyAlignment="1" applyProtection="1">
      <alignment horizontal="center" wrapText="1"/>
    </xf>
    <xf numFmtId="0" fontId="1" fillId="4" borderId="1" xfId="8" applyFont="1" applyFill="1" applyBorder="1" applyAlignment="1">
      <alignment horizontal="center" wrapText="1"/>
    </xf>
    <xf numFmtId="0" fontId="1" fillId="39" borderId="5" xfId="8" applyFont="1" applyFill="1" applyBorder="1" applyAlignment="1">
      <alignment horizontal="center" wrapText="1"/>
    </xf>
    <xf numFmtId="0" fontId="48" fillId="12" borderId="1" xfId="8" applyFont="1" applyFill="1" applyBorder="1" applyAlignment="1">
      <alignment horizontal="center" wrapText="1"/>
    </xf>
    <xf numFmtId="0" fontId="105" fillId="0" borderId="1" xfId="8" applyFont="1" applyBorder="1" applyAlignment="1" applyProtection="1">
      <alignment horizontal="center" vertical="center"/>
      <protection locked="0"/>
    </xf>
    <xf numFmtId="0" fontId="105" fillId="8" borderId="1" xfId="8" applyFont="1" applyFill="1" applyBorder="1" applyAlignment="1">
      <alignment horizontal="center" vertical="center"/>
    </xf>
    <xf numFmtId="0" fontId="105" fillId="11" borderId="1" xfId="8" applyFont="1" applyFill="1" applyBorder="1" applyAlignment="1" applyProtection="1">
      <alignment horizontal="center" vertical="center"/>
      <protection locked="0"/>
    </xf>
    <xf numFmtId="0" fontId="103" fillId="0" borderId="1" xfId="8" applyBorder="1"/>
    <xf numFmtId="0" fontId="105" fillId="9" borderId="1" xfId="8" applyFont="1" applyFill="1" applyBorder="1" applyAlignment="1" applyProtection="1">
      <alignment horizontal="center" vertical="center"/>
      <protection locked="0"/>
    </xf>
    <xf numFmtId="0" fontId="49" fillId="9" borderId="1" xfId="1" applyFont="1" applyFill="1" applyBorder="1" applyAlignment="1" applyProtection="1">
      <alignment horizontal="center" vertical="center"/>
      <protection locked="0"/>
    </xf>
    <xf numFmtId="0" fontId="58" fillId="8" borderId="1" xfId="1" applyFont="1" applyFill="1" applyBorder="1" applyAlignment="1">
      <alignment horizontal="center" vertical="center"/>
    </xf>
    <xf numFmtId="0" fontId="49" fillId="8" borderId="1" xfId="1" applyFont="1" applyFill="1" applyBorder="1" applyAlignment="1">
      <alignment horizontal="center" wrapText="1"/>
    </xf>
    <xf numFmtId="0" fontId="3" fillId="9" borderId="1" xfId="1" applyFont="1" applyFill="1" applyBorder="1" applyAlignment="1" applyProtection="1">
      <alignment horizontal="center" vertical="center"/>
      <protection locked="0"/>
    </xf>
    <xf numFmtId="0" fontId="26" fillId="0" borderId="1" xfId="1" applyFont="1" applyFill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1" fillId="0" borderId="1" xfId="8" applyFont="1" applyBorder="1" applyAlignment="1" applyProtection="1">
      <alignment horizontal="center" wrapText="1"/>
      <protection locked="0"/>
    </xf>
    <xf numFmtId="0" fontId="51" fillId="0" borderId="1" xfId="8" applyFont="1" applyBorder="1" applyAlignment="1" applyProtection="1">
      <alignment horizontal="center"/>
      <protection locked="0"/>
    </xf>
    <xf numFmtId="0" fontId="23" fillId="9" borderId="5" xfId="1" applyFont="1" applyFill="1" applyBorder="1" applyAlignment="1" applyProtection="1">
      <alignment horizontal="center" vertical="center" wrapText="1"/>
      <protection locked="0"/>
    </xf>
    <xf numFmtId="0" fontId="23" fillId="9" borderId="1" xfId="1" applyFont="1" applyFill="1" applyBorder="1" applyAlignment="1" applyProtection="1">
      <alignment horizontal="center" vertical="center" wrapText="1"/>
      <protection locked="0"/>
    </xf>
    <xf numFmtId="0" fontId="53" fillId="9" borderId="5" xfId="8" applyFont="1" applyFill="1" applyBorder="1" applyAlignment="1" applyProtection="1">
      <alignment horizontal="center" vertical="center" wrapText="1"/>
      <protection locked="0"/>
    </xf>
    <xf numFmtId="0" fontId="53" fillId="9" borderId="1" xfId="8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wrapText="1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6" xfId="1" applyFont="1" applyFill="1" applyBorder="1" applyAlignment="1" applyProtection="1">
      <alignment horizontal="center" wrapText="1"/>
      <protection locked="0"/>
    </xf>
    <xf numFmtId="0" fontId="1" fillId="0" borderId="5" xfId="1" applyFont="1" applyBorder="1" applyAlignment="1" applyProtection="1">
      <alignment horizontal="center" wrapText="1"/>
      <protection locked="0"/>
    </xf>
    <xf numFmtId="0" fontId="1" fillId="0" borderId="5" xfId="1" applyFont="1" applyFill="1" applyBorder="1" applyAlignment="1" applyProtection="1">
      <alignment horizontal="center" wrapText="1"/>
      <protection locked="0"/>
    </xf>
    <xf numFmtId="0" fontId="48" fillId="0" borderId="1" xfId="1" applyFont="1" applyFill="1" applyBorder="1" applyAlignment="1" applyProtection="1">
      <alignment horizontal="center" wrapText="1"/>
      <protection locked="0"/>
    </xf>
    <xf numFmtId="0" fontId="48" fillId="9" borderId="1" xfId="1" applyFont="1" applyFill="1" applyBorder="1" applyAlignment="1" applyProtection="1">
      <alignment horizontal="center" vertical="center" wrapText="1"/>
      <protection locked="0"/>
    </xf>
    <xf numFmtId="0" fontId="51" fillId="9" borderId="1" xfId="8" applyFont="1" applyFill="1" applyBorder="1" applyAlignment="1" applyProtection="1">
      <alignment horizontal="center" wrapText="1"/>
      <protection locked="0"/>
    </xf>
    <xf numFmtId="0" fontId="1" fillId="9" borderId="1" xfId="1" applyFont="1" applyFill="1" applyBorder="1" applyAlignment="1" applyProtection="1">
      <alignment horizontal="center" wrapText="1"/>
      <protection locked="0"/>
    </xf>
    <xf numFmtId="0" fontId="48" fillId="9" borderId="1" xfId="1" applyFont="1" applyFill="1" applyBorder="1" applyAlignment="1">
      <alignment horizontal="center" wrapText="1"/>
    </xf>
    <xf numFmtId="3" fontId="2" fillId="0" borderId="1" xfId="1" applyNumberFormat="1" applyFont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3" fontId="48" fillId="3" borderId="1" xfId="1" applyNumberFormat="1" applyFont="1" applyFill="1" applyBorder="1" applyAlignment="1">
      <alignment horizontal="center" wrapText="1"/>
    </xf>
    <xf numFmtId="0" fontId="17" fillId="0" borderId="1" xfId="1" applyFont="1" applyFill="1" applyBorder="1" applyAlignment="1" applyProtection="1">
      <alignment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51" fillId="0" borderId="1" xfId="8" applyFont="1" applyFill="1" applyBorder="1" applyAlignment="1" applyProtection="1">
      <alignment horizontal="center" wrapText="1"/>
      <protection locked="0"/>
    </xf>
    <xf numFmtId="0" fontId="49" fillId="2" borderId="1" xfId="8" applyFont="1" applyFill="1" applyBorder="1" applyAlignment="1">
      <alignment horizontal="center" wrapText="1"/>
    </xf>
    <xf numFmtId="0" fontId="1" fillId="0" borderId="1" xfId="1" applyFill="1" applyBorder="1" applyProtection="1">
      <protection locked="0"/>
    </xf>
    <xf numFmtId="0" fontId="53" fillId="0" borderId="1" xfId="8" applyFont="1" applyBorder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horizontal="center" wrapText="1"/>
      <protection locked="0"/>
    </xf>
    <xf numFmtId="0" fontId="49" fillId="3" borderId="1" xfId="8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8" fillId="7" borderId="1" xfId="1" applyFont="1" applyFill="1" applyBorder="1" applyAlignment="1">
      <alignment horizontal="center" vertical="center" wrapText="1"/>
    </xf>
    <xf numFmtId="0" fontId="48" fillId="7" borderId="1" xfId="1" applyFont="1" applyFill="1" applyBorder="1" applyAlignment="1">
      <alignment horizontal="center" vertical="center"/>
    </xf>
    <xf numFmtId="0" fontId="92" fillId="7" borderId="1" xfId="1" applyFont="1" applyFill="1" applyBorder="1" applyAlignment="1">
      <alignment horizontal="center" vertical="center" wrapText="1"/>
    </xf>
    <xf numFmtId="0" fontId="49" fillId="9" borderId="1" xfId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  <protection locked="0"/>
    </xf>
    <xf numFmtId="0" fontId="51" fillId="0" borderId="1" xfId="8" applyFont="1" applyBorder="1" applyAlignment="1">
      <alignment horizontal="center" vertical="center" wrapText="1"/>
    </xf>
    <xf numFmtId="0" fontId="51" fillId="0" borderId="1" xfId="8" applyFont="1" applyBorder="1" applyAlignment="1">
      <alignment horizontal="center" vertical="center"/>
    </xf>
    <xf numFmtId="0" fontId="49" fillId="48" borderId="1" xfId="1" applyFont="1" applyFill="1" applyBorder="1" applyAlignment="1">
      <alignment horizontal="center" vertical="center" wrapText="1"/>
    </xf>
    <xf numFmtId="0" fontId="48" fillId="48" borderId="1" xfId="1" applyFont="1" applyFill="1" applyBorder="1" applyAlignment="1" applyProtection="1">
      <alignment horizontal="center" vertical="center"/>
      <protection locked="0"/>
    </xf>
    <xf numFmtId="0" fontId="48" fillId="48" borderId="1" xfId="1" applyFont="1" applyFill="1" applyBorder="1" applyAlignment="1" applyProtection="1">
      <alignment horizontal="center" vertical="center" wrapText="1"/>
      <protection locked="0"/>
    </xf>
    <xf numFmtId="0" fontId="49" fillId="7" borderId="1" xfId="1" applyFont="1" applyFill="1" applyBorder="1" applyAlignment="1">
      <alignment vertical="center" wrapText="1"/>
    </xf>
    <xf numFmtId="0" fontId="49" fillId="5" borderId="1" xfId="1" applyFont="1" applyFill="1" applyBorder="1" applyAlignment="1">
      <alignment horizontal="center" vertical="center" wrapText="1"/>
    </xf>
    <xf numFmtId="0" fontId="49" fillId="5" borderId="1" xfId="1" applyFont="1" applyFill="1" applyBorder="1" applyAlignment="1">
      <alignment horizontal="center" vertical="center"/>
    </xf>
    <xf numFmtId="0" fontId="49" fillId="7" borderId="1" xfId="1" applyFont="1" applyFill="1" applyBorder="1" applyAlignment="1" applyProtection="1">
      <alignment horizontal="center" vertical="center" wrapText="1"/>
      <protection locked="0"/>
    </xf>
    <xf numFmtId="0" fontId="53" fillId="8" borderId="1" xfId="8" applyFont="1" applyFill="1" applyBorder="1" applyAlignment="1">
      <alignment horizontal="center" vertical="center" wrapText="1"/>
    </xf>
    <xf numFmtId="0" fontId="53" fillId="7" borderId="1" xfId="8" applyFont="1" applyFill="1" applyBorder="1" applyAlignment="1">
      <alignment horizontal="center" vertical="center" wrapText="1"/>
    </xf>
    <xf numFmtId="0" fontId="53" fillId="0" borderId="1" xfId="8" applyFont="1" applyBorder="1" applyAlignment="1">
      <alignment horizontal="center"/>
    </xf>
    <xf numFmtId="0" fontId="69" fillId="31" borderId="13" xfId="1" applyFont="1" applyFill="1" applyBorder="1" applyAlignment="1">
      <alignment horizontal="center" wrapText="1"/>
    </xf>
    <xf numFmtId="0" fontId="2" fillId="9" borderId="0" xfId="1" applyFont="1" applyFill="1" applyBorder="1" applyAlignment="1">
      <alignment horizontal="center" wrapText="1"/>
    </xf>
    <xf numFmtId="0" fontId="69" fillId="32" borderId="11" xfId="1" applyFont="1" applyFill="1" applyBorder="1" applyAlignment="1">
      <alignment horizontal="center" wrapText="1"/>
    </xf>
    <xf numFmtId="0" fontId="69" fillId="32" borderId="11" xfId="1" applyFont="1" applyFill="1" applyBorder="1" applyAlignment="1">
      <alignment horizontal="center" vertical="center" wrapText="1"/>
    </xf>
    <xf numFmtId="0" fontId="69" fillId="25" borderId="11" xfId="6" applyFont="1" applyFill="1" applyBorder="1" applyAlignment="1">
      <alignment horizontal="center" wrapText="1"/>
    </xf>
    <xf numFmtId="0" fontId="106" fillId="37" borderId="11" xfId="1" applyFont="1" applyFill="1" applyBorder="1" applyAlignment="1">
      <alignment horizontal="center" vertical="center"/>
    </xf>
    <xf numFmtId="0" fontId="107" fillId="29" borderId="11" xfId="1" applyFont="1" applyFill="1" applyBorder="1" applyAlignment="1">
      <alignment horizontal="center" vertical="center"/>
    </xf>
    <xf numFmtId="0" fontId="47" fillId="25" borderId="11" xfId="1" applyFont="1" applyFill="1" applyBorder="1" applyAlignment="1" applyProtection="1">
      <alignment horizontal="center" vertical="center"/>
      <protection locked="0"/>
    </xf>
    <xf numFmtId="0" fontId="108" fillId="0" borderId="11" xfId="1" applyFont="1" applyFill="1" applyBorder="1" applyAlignment="1">
      <alignment horizontal="center" wrapText="1"/>
    </xf>
    <xf numFmtId="0" fontId="69" fillId="31" borderId="11" xfId="6" applyFont="1" applyFill="1" applyBorder="1" applyAlignment="1">
      <alignment horizontal="center" wrapText="1"/>
    </xf>
    <xf numFmtId="0" fontId="73" fillId="0" borderId="1" xfId="1" applyFont="1" applyBorder="1" applyAlignment="1" applyProtection="1">
      <alignment horizontal="center" wrapText="1"/>
      <protection locked="0"/>
    </xf>
    <xf numFmtId="0" fontId="73" fillId="0" borderId="1" xfId="6" applyFont="1" applyBorder="1" applyAlignment="1" applyProtection="1">
      <alignment horizontal="center" wrapText="1"/>
      <protection locked="0"/>
    </xf>
    <xf numFmtId="0" fontId="48" fillId="0" borderId="11" xfId="1" applyFont="1" applyFill="1" applyBorder="1" applyAlignment="1" applyProtection="1">
      <alignment horizontal="center" wrapText="1"/>
      <protection locked="0"/>
    </xf>
    <xf numFmtId="0" fontId="48" fillId="25" borderId="11" xfId="1" applyFont="1" applyFill="1" applyBorder="1" applyAlignment="1" applyProtection="1">
      <alignment horizontal="center" vertical="center" wrapText="1"/>
      <protection locked="0"/>
    </xf>
    <xf numFmtId="0" fontId="69" fillId="25" borderId="15" xfId="6" applyFont="1" applyFill="1" applyBorder="1" applyAlignment="1">
      <alignment horizontal="center" vertical="center" wrapText="1"/>
    </xf>
    <xf numFmtId="0" fontId="73" fillId="0" borderId="1" xfId="1" applyFont="1" applyBorder="1" applyAlignment="1">
      <alignment horizontal="center"/>
    </xf>
    <xf numFmtId="0" fontId="108" fillId="0" borderId="1" xfId="1" applyFont="1" applyBorder="1" applyAlignment="1">
      <alignment horizontal="center"/>
    </xf>
    <xf numFmtId="3" fontId="69" fillId="31" borderId="21" xfId="1" applyNumberFormat="1" applyFont="1" applyFill="1" applyBorder="1" applyAlignment="1">
      <alignment horizontal="center" wrapText="1"/>
    </xf>
    <xf numFmtId="3" fontId="49" fillId="32" borderId="21" xfId="1" applyNumberFormat="1" applyFont="1" applyFill="1" applyBorder="1" applyAlignment="1">
      <alignment horizontal="center" wrapText="1"/>
    </xf>
    <xf numFmtId="0" fontId="109" fillId="0" borderId="11" xfId="1" applyFont="1" applyBorder="1" applyAlignment="1" applyProtection="1">
      <alignment wrapText="1"/>
      <protection locked="0"/>
    </xf>
    <xf numFmtId="0" fontId="110" fillId="0" borderId="11" xfId="1" applyFont="1" applyFill="1" applyBorder="1" applyAlignment="1" applyProtection="1">
      <alignment horizontal="center" wrapText="1"/>
      <protection locked="0"/>
    </xf>
    <xf numFmtId="0" fontId="69" fillId="31" borderId="11" xfId="1" applyFont="1" applyFill="1" applyBorder="1" applyAlignment="1">
      <alignment horizontal="center" wrapText="1"/>
    </xf>
    <xf numFmtId="0" fontId="71" fillId="0" borderId="11" xfId="1" applyFont="1" applyBorder="1" applyAlignment="1" applyProtection="1">
      <alignment wrapText="1"/>
      <protection locked="0"/>
    </xf>
    <xf numFmtId="0" fontId="68" fillId="0" borderId="11" xfId="1" applyFont="1" applyFill="1" applyBorder="1" applyAlignment="1" applyProtection="1">
      <alignment horizontal="center" wrapText="1"/>
      <protection locked="0"/>
    </xf>
    <xf numFmtId="0" fontId="68" fillId="0" borderId="11" xfId="1" applyFont="1" applyBorder="1" applyAlignment="1" applyProtection="1">
      <alignment horizontal="center" wrapText="1"/>
      <protection locked="0"/>
    </xf>
    <xf numFmtId="3" fontId="69" fillId="31" borderId="11" xfId="1" applyNumberFormat="1" applyFont="1" applyFill="1" applyBorder="1" applyAlignment="1">
      <alignment horizontal="center" wrapText="1"/>
    </xf>
    <xf numFmtId="0" fontId="69" fillId="31" borderId="11" xfId="6" applyFont="1" applyFill="1" applyBorder="1" applyAlignment="1">
      <alignment horizontal="center" vertical="center" wrapText="1"/>
    </xf>
    <xf numFmtId="0" fontId="69" fillId="38" borderId="11" xfId="6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6" fillId="7" borderId="1" xfId="1" applyFont="1" applyFill="1" applyBorder="1" applyAlignment="1" applyProtection="1">
      <alignment horizontal="center" vertical="center"/>
      <protection locked="0"/>
    </xf>
    <xf numFmtId="0" fontId="49" fillId="10" borderId="1" xfId="1" applyFont="1" applyFill="1" applyBorder="1" applyAlignment="1" applyProtection="1">
      <alignment horizontal="center" wrapText="1"/>
      <protection locked="0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24" fillId="0" borderId="1" xfId="1" applyFont="1" applyBorder="1" applyAlignment="1">
      <alignment horizontal="center"/>
    </xf>
    <xf numFmtId="3" fontId="2" fillId="3" borderId="1" xfId="1" applyNumberFormat="1" applyFont="1" applyFill="1" applyBorder="1" applyAlignment="1">
      <alignment horizontal="center" wrapText="1"/>
    </xf>
    <xf numFmtId="0" fontId="3" fillId="0" borderId="0" xfId="1" applyFont="1" applyAlignment="1" applyProtection="1">
      <alignment horizontal="center"/>
      <protection locked="0"/>
    </xf>
    <xf numFmtId="0" fontId="3" fillId="0" borderId="1" xfId="1" applyFon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48" fillId="0" borderId="2" xfId="1" applyFont="1" applyFill="1" applyBorder="1" applyAlignment="1">
      <alignment horizontal="center" wrapText="1"/>
    </xf>
    <xf numFmtId="0" fontId="18" fillId="14" borderId="1" xfId="1" applyFont="1" applyFill="1" applyBorder="1" applyAlignment="1" applyProtection="1">
      <alignment horizontal="center" vertical="top" wrapText="1"/>
      <protection locked="0"/>
    </xf>
    <xf numFmtId="0" fontId="6" fillId="0" borderId="2" xfId="1" applyFont="1" applyFill="1" applyBorder="1" applyAlignment="1">
      <alignment horizontal="center" wrapText="1"/>
    </xf>
    <xf numFmtId="0" fontId="48" fillId="14" borderId="1" xfId="1" applyFont="1" applyFill="1" applyBorder="1" applyAlignment="1">
      <alignment horizontal="center" wrapText="1"/>
    </xf>
    <xf numFmtId="0" fontId="48" fillId="0" borderId="1" xfId="1" applyFont="1" applyFill="1" applyBorder="1" applyAlignment="1">
      <alignment horizontal="center" wrapText="1"/>
    </xf>
    <xf numFmtId="0" fontId="111" fillId="0" borderId="1" xfId="1" applyFont="1" applyFill="1" applyBorder="1" applyAlignment="1">
      <alignment horizontal="center" wrapText="1"/>
    </xf>
    <xf numFmtId="0" fontId="48" fillId="49" borderId="1" xfId="1" applyFont="1" applyFill="1" applyBorder="1" applyAlignment="1">
      <alignment horizontal="center" wrapText="1"/>
    </xf>
    <xf numFmtId="0" fontId="4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48" fillId="9" borderId="1" xfId="0" applyFont="1" applyFill="1" applyBorder="1" applyAlignment="1">
      <alignment horizont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14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8" fillId="0" borderId="1" xfId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wrapText="1"/>
    </xf>
    <xf numFmtId="0" fontId="48" fillId="14" borderId="1" xfId="0" applyFont="1" applyFill="1" applyBorder="1" applyAlignment="1">
      <alignment horizontal="center" wrapText="1"/>
    </xf>
    <xf numFmtId="0" fontId="3" fillId="49" borderId="1" xfId="1" applyFont="1" applyFill="1" applyBorder="1" applyAlignment="1" applyProtection="1">
      <alignment horizontal="center" vertical="center"/>
      <protection locked="0"/>
    </xf>
    <xf numFmtId="0" fontId="23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0" fontId="23" fillId="0" borderId="1" xfId="1" applyFont="1" applyFill="1" applyBorder="1" applyAlignment="1" applyProtection="1">
      <alignment horizontal="center" vertical="center" wrapText="1"/>
      <protection locked="0"/>
    </xf>
    <xf numFmtId="0" fontId="23" fillId="0" borderId="6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3" fontId="2" fillId="9" borderId="1" xfId="1" applyNumberFormat="1" applyFont="1" applyFill="1" applyBorder="1" applyAlignment="1" applyProtection="1">
      <alignment horizontal="center" wrapText="1"/>
      <protection locked="0"/>
    </xf>
    <xf numFmtId="3" fontId="48" fillId="7" borderId="1" xfId="1" applyNumberFormat="1" applyFont="1" applyFill="1" applyBorder="1" applyAlignment="1">
      <alignment horizontal="center" wrapText="1"/>
    </xf>
    <xf numFmtId="3" fontId="49" fillId="8" borderId="1" xfId="1" applyNumberFormat="1" applyFont="1" applyFill="1" applyBorder="1" applyAlignment="1" applyProtection="1">
      <alignment horizontal="center" wrapText="1"/>
      <protection locked="0"/>
    </xf>
    <xf numFmtId="3" fontId="49" fillId="8" borderId="1" xfId="1" applyNumberFormat="1" applyFont="1" applyFill="1" applyBorder="1" applyAlignment="1">
      <alignment horizontal="center" wrapText="1"/>
    </xf>
    <xf numFmtId="0" fontId="54" fillId="10" borderId="1" xfId="1" applyFont="1" applyFill="1" applyBorder="1" applyAlignment="1" applyProtection="1">
      <alignment horizontal="center" wrapText="1"/>
      <protection locked="0"/>
    </xf>
    <xf numFmtId="0" fontId="48" fillId="10" borderId="1" xfId="1" applyFont="1" applyFill="1" applyBorder="1" applyAlignment="1">
      <alignment horizontal="center" wrapText="1"/>
    </xf>
    <xf numFmtId="0" fontId="48" fillId="7" borderId="1" xfId="1" applyFont="1" applyFill="1" applyBorder="1" applyAlignment="1">
      <alignment horizontal="center" wrapText="1"/>
    </xf>
    <xf numFmtId="0" fontId="49" fillId="10" borderId="10" xfId="0" applyFont="1" applyFill="1" applyBorder="1" applyAlignment="1" applyProtection="1">
      <alignment horizontal="center" wrapText="1"/>
      <protection locked="0"/>
    </xf>
    <xf numFmtId="0" fontId="48" fillId="1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0" fontId="18" fillId="14" borderId="1" xfId="1" applyFont="1" applyFill="1" applyBorder="1" applyAlignment="1" applyProtection="1">
      <alignment horizontal="center" vertical="center" wrapText="1"/>
      <protection locked="0"/>
    </xf>
    <xf numFmtId="0" fontId="24" fillId="7" borderId="1" xfId="1" applyFont="1" applyFill="1" applyBorder="1" applyAlignment="1" applyProtection="1">
      <alignment horizontal="center" vertical="center" wrapText="1"/>
      <protection locked="0"/>
    </xf>
    <xf numFmtId="0" fontId="24" fillId="7" borderId="1" xfId="1" applyFont="1" applyFill="1" applyBorder="1" applyAlignment="1" applyProtection="1">
      <alignment horizontal="center" vertical="center"/>
      <protection locked="0"/>
    </xf>
    <xf numFmtId="0" fontId="24" fillId="8" borderId="1" xfId="1" applyFont="1" applyFill="1" applyBorder="1" applyAlignment="1">
      <alignment horizontal="center" vertical="center" wrapText="1"/>
    </xf>
    <xf numFmtId="0" fontId="24" fillId="8" borderId="1" xfId="1" applyFont="1" applyFill="1" applyBorder="1" applyAlignment="1">
      <alignment horizontal="center" vertical="center"/>
    </xf>
    <xf numFmtId="0" fontId="53" fillId="0" borderId="10" xfId="9" applyNumberFormat="1" applyFont="1" applyFill="1" applyBorder="1" applyAlignment="1" applyProtection="1">
      <alignment horizontal="center" wrapText="1"/>
    </xf>
    <xf numFmtId="0" fontId="49" fillId="40" borderId="16" xfId="1" applyFont="1" applyFill="1" applyBorder="1" applyAlignment="1">
      <alignment horizontal="center" wrapText="1"/>
    </xf>
    <xf numFmtId="0" fontId="51" fillId="0" borderId="10" xfId="9" applyNumberFormat="1" applyFont="1" applyFill="1" applyBorder="1" applyAlignment="1" applyProtection="1">
      <alignment horizontal="center" wrapText="1"/>
    </xf>
    <xf numFmtId="0" fontId="53" fillId="40" borderId="16" xfId="1" applyFont="1" applyFill="1" applyBorder="1" applyAlignment="1">
      <alignment horizontal="center" wrapText="1"/>
    </xf>
    <xf numFmtId="0" fontId="18" fillId="0" borderId="10" xfId="1" applyFont="1" applyFill="1" applyBorder="1" applyAlignment="1">
      <alignment horizontal="center" vertical="top" wrapText="1"/>
    </xf>
    <xf numFmtId="0" fontId="18" fillId="0" borderId="10" xfId="1" applyFont="1" applyBorder="1" applyAlignment="1">
      <alignment horizontal="center" vertical="top" wrapText="1"/>
    </xf>
    <xf numFmtId="0" fontId="15" fillId="0" borderId="10" xfId="1" applyFont="1" applyFill="1" applyBorder="1" applyAlignment="1" applyProtection="1">
      <alignment horizontal="center" vertical="top" wrapText="1"/>
    </xf>
    <xf numFmtId="0" fontId="49" fillId="26" borderId="10" xfId="1" applyFont="1" applyFill="1" applyBorder="1" applyAlignment="1">
      <alignment horizontal="center" wrapText="1"/>
    </xf>
    <xf numFmtId="0" fontId="86" fillId="10" borderId="10" xfId="1" applyFont="1" applyFill="1" applyBorder="1" applyAlignment="1" applyProtection="1">
      <alignment horizontal="center" vertical="top" wrapText="1"/>
    </xf>
    <xf numFmtId="0" fontId="105" fillId="0" borderId="10" xfId="0" applyFont="1" applyBorder="1" applyAlignment="1">
      <alignment horizontal="center"/>
    </xf>
    <xf numFmtId="0" fontId="55" fillId="0" borderId="10" xfId="1" applyFont="1" applyFill="1" applyBorder="1" applyAlignment="1" applyProtection="1">
      <alignment horizontal="center" vertical="top" wrapText="1"/>
      <protection locked="0"/>
    </xf>
    <xf numFmtId="0" fontId="51" fillId="0" borderId="10" xfId="1" applyFont="1" applyFill="1" applyBorder="1" applyAlignment="1" applyProtection="1">
      <alignment horizontal="center" vertical="top" wrapText="1"/>
      <protection locked="0"/>
    </xf>
    <xf numFmtId="0" fontId="49" fillId="26" borderId="10" xfId="0" applyFont="1" applyFill="1" applyBorder="1" applyAlignment="1">
      <alignment horizontal="center" vertical="center"/>
    </xf>
    <xf numFmtId="0" fontId="49" fillId="26" borderId="17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wrapText="1"/>
    </xf>
    <xf numFmtId="0" fontId="49" fillId="26" borderId="10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wrapText="1"/>
    </xf>
    <xf numFmtId="0" fontId="55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51" fillId="42" borderId="10" xfId="0" applyFont="1" applyFill="1" applyBorder="1" applyAlignment="1">
      <alignment horizontal="center" vertical="center"/>
    </xf>
    <xf numFmtId="0" fontId="86" fillId="0" borderId="10" xfId="1" applyFont="1" applyBorder="1" applyAlignment="1">
      <alignment horizontal="center" vertical="center"/>
    </xf>
    <xf numFmtId="0" fontId="102" fillId="0" borderId="10" xfId="1" applyFont="1" applyBorder="1" applyAlignment="1">
      <alignment horizontal="center" vertical="center"/>
    </xf>
    <xf numFmtId="0" fontId="86" fillId="10" borderId="10" xfId="1" applyFont="1" applyFill="1" applyBorder="1" applyAlignment="1">
      <alignment horizontal="center" vertical="center"/>
    </xf>
    <xf numFmtId="0" fontId="49" fillId="10" borderId="10" xfId="1" applyFont="1" applyFill="1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86" fillId="26" borderId="10" xfId="0" applyFont="1" applyFill="1" applyBorder="1" applyAlignment="1">
      <alignment horizontal="center" vertical="center"/>
    </xf>
    <xf numFmtId="0" fontId="49" fillId="26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 applyProtection="1">
      <alignment horizontal="center" wrapText="1"/>
      <protection locked="0"/>
    </xf>
    <xf numFmtId="0" fontId="3" fillId="0" borderId="10" xfId="1" applyFont="1" applyFill="1" applyBorder="1" applyAlignment="1" applyProtection="1">
      <alignment horizontal="center" wrapText="1"/>
      <protection locked="0"/>
    </xf>
    <xf numFmtId="0" fontId="49" fillId="0" borderId="10" xfId="1" applyFont="1" applyFill="1" applyBorder="1" applyAlignment="1" applyProtection="1">
      <alignment horizontal="center" wrapText="1"/>
      <protection locked="0"/>
    </xf>
    <xf numFmtId="0" fontId="49" fillId="40" borderId="10" xfId="1" applyFont="1" applyFill="1" applyBorder="1" applyAlignment="1">
      <alignment horizontal="center" wrapText="1"/>
    </xf>
    <xf numFmtId="0" fontId="1" fillId="0" borderId="10" xfId="1" applyFont="1" applyBorder="1" applyAlignment="1" applyProtection="1">
      <alignment horizontal="center" wrapText="1"/>
      <protection locked="0"/>
    </xf>
    <xf numFmtId="0" fontId="23" fillId="26" borderId="19" xfId="1" applyFont="1" applyFill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wrapText="1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23" fillId="25" borderId="19" xfId="1" applyFont="1" applyFill="1" applyBorder="1" applyAlignment="1" applyProtection="1">
      <alignment horizontal="center" vertical="center" wrapText="1"/>
      <protection locked="0"/>
    </xf>
    <xf numFmtId="0" fontId="23" fillId="25" borderId="10" xfId="1" applyFont="1" applyFill="1" applyBorder="1" applyAlignment="1" applyProtection="1">
      <alignment horizontal="center" vertical="center" wrapText="1"/>
      <protection locked="0"/>
    </xf>
    <xf numFmtId="0" fontId="51" fillId="25" borderId="19" xfId="0" applyFont="1" applyFill="1" applyBorder="1" applyAlignment="1" applyProtection="1">
      <alignment horizontal="center" vertical="center" wrapText="1"/>
      <protection locked="0"/>
    </xf>
    <xf numFmtId="0" fontId="53" fillId="25" borderId="19" xfId="0" applyFont="1" applyFill="1" applyBorder="1" applyAlignment="1" applyProtection="1">
      <alignment horizontal="center" vertical="center" wrapText="1"/>
      <protection locked="0"/>
    </xf>
    <xf numFmtId="0" fontId="51" fillId="25" borderId="10" xfId="0" applyFont="1" applyFill="1" applyBorder="1" applyAlignment="1" applyProtection="1">
      <alignment horizontal="center" vertical="center" wrapText="1"/>
      <protection locked="0"/>
    </xf>
    <xf numFmtId="0" fontId="53" fillId="25" borderId="10" xfId="0" applyFont="1" applyFill="1" applyBorder="1" applyAlignment="1" applyProtection="1">
      <alignment horizontal="center" vertical="center" wrapText="1"/>
      <protection locked="0"/>
    </xf>
    <xf numFmtId="0" fontId="23" fillId="26" borderId="18" xfId="1" applyFont="1" applyFill="1" applyBorder="1" applyAlignment="1">
      <alignment horizontal="center" vertical="center" wrapText="1"/>
    </xf>
    <xf numFmtId="0" fontId="1" fillId="0" borderId="18" xfId="1" applyFont="1" applyBorder="1" applyAlignment="1" applyProtection="1">
      <alignment horizontal="center" wrapText="1"/>
      <protection locked="0"/>
    </xf>
    <xf numFmtId="0" fontId="1" fillId="0" borderId="18" xfId="1" applyBorder="1" applyAlignment="1" applyProtection="1">
      <alignment horizontal="center"/>
      <protection locked="0"/>
    </xf>
    <xf numFmtId="0" fontId="1" fillId="0" borderId="18" xfId="1" applyFont="1" applyFill="1" applyBorder="1" applyAlignment="1" applyProtection="1">
      <alignment horizontal="center" wrapText="1"/>
      <protection locked="0"/>
    </xf>
    <xf numFmtId="0" fontId="0" fillId="0" borderId="10" xfId="0" applyBorder="1"/>
    <xf numFmtId="0" fontId="1" fillId="0" borderId="19" xfId="1" applyFont="1" applyBorder="1" applyAlignment="1" applyProtection="1">
      <alignment horizontal="center" wrapText="1"/>
      <protection locked="0"/>
    </xf>
    <xf numFmtId="0" fontId="1" fillId="0" borderId="19" xfId="1" applyFont="1" applyFill="1" applyBorder="1" applyAlignment="1" applyProtection="1">
      <alignment horizontal="center" wrapText="1"/>
      <protection locked="0"/>
    </xf>
    <xf numFmtId="0" fontId="49" fillId="25" borderId="10" xfId="1" applyFont="1" applyFill="1" applyBorder="1" applyAlignment="1" applyProtection="1">
      <alignment horizontal="center" vertical="center" wrapText="1"/>
      <protection locked="0"/>
    </xf>
    <xf numFmtId="0" fontId="49" fillId="0" borderId="10" xfId="1" applyFont="1" applyFill="1" applyBorder="1" applyAlignment="1" applyProtection="1">
      <alignment horizontal="center" vertical="center" wrapText="1"/>
      <protection locked="0"/>
    </xf>
    <xf numFmtId="0" fontId="51" fillId="25" borderId="10" xfId="0" applyFont="1" applyFill="1" applyBorder="1" applyAlignment="1" applyProtection="1">
      <alignment horizontal="center" wrapText="1"/>
      <protection locked="0"/>
    </xf>
    <xf numFmtId="0" fontId="1" fillId="25" borderId="10" xfId="1" applyFont="1" applyFill="1" applyBorder="1" applyAlignment="1" applyProtection="1">
      <alignment horizontal="center" wrapText="1"/>
      <protection locked="0"/>
    </xf>
    <xf numFmtId="0" fontId="1" fillId="0" borderId="11" xfId="1" applyFont="1" applyBorder="1" applyAlignment="1">
      <alignment horizontal="center"/>
    </xf>
    <xf numFmtId="0" fontId="1" fillId="0" borderId="11" xfId="1" applyFont="1" applyBorder="1"/>
    <xf numFmtId="0" fontId="53" fillId="25" borderId="10" xfId="1" applyFont="1" applyFill="1" applyBorder="1" applyAlignment="1">
      <alignment horizontal="center" wrapText="1"/>
    </xf>
    <xf numFmtId="3" fontId="3" fillId="26" borderId="10" xfId="1" applyNumberFormat="1" applyFont="1" applyFill="1" applyBorder="1" applyAlignment="1">
      <alignment horizontal="center" wrapText="1"/>
    </xf>
    <xf numFmtId="3" fontId="49" fillId="26" borderId="10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 applyProtection="1">
      <alignment horizontal="center" wrapText="1"/>
      <protection locked="0"/>
    </xf>
    <xf numFmtId="3" fontId="48" fillId="40" borderId="10" xfId="1" applyNumberFormat="1" applyFont="1" applyFill="1" applyBorder="1" applyAlignment="1">
      <alignment horizontal="center" wrapText="1"/>
    </xf>
    <xf numFmtId="0" fontId="51" fillId="0" borderId="10" xfId="0" applyFont="1" applyFill="1" applyBorder="1" applyAlignment="1" applyProtection="1">
      <alignment horizontal="center" wrapText="1"/>
      <protection locked="0"/>
    </xf>
    <xf numFmtId="0" fontId="48" fillId="26" borderId="10" xfId="1" applyFont="1" applyFill="1" applyBorder="1" applyAlignment="1">
      <alignment horizontal="center" wrapText="1"/>
    </xf>
    <xf numFmtId="0" fontId="53" fillId="26" borderId="10" xfId="0" applyFont="1" applyFill="1" applyBorder="1" applyAlignment="1">
      <alignment horizontal="center" wrapText="1"/>
    </xf>
    <xf numFmtId="0" fontId="1" fillId="0" borderId="10" xfId="1" applyFill="1" applyBorder="1" applyProtection="1">
      <protection locked="0"/>
    </xf>
    <xf numFmtId="0" fontId="53" fillId="0" borderId="10" xfId="0" applyFont="1" applyBorder="1" applyAlignment="1" applyProtection="1">
      <alignment horizontal="center" wrapText="1"/>
      <protection locked="0"/>
    </xf>
    <xf numFmtId="0" fontId="6" fillId="0" borderId="10" xfId="1" applyFont="1" applyBorder="1" applyAlignment="1" applyProtection="1">
      <alignment horizontal="center" wrapText="1"/>
      <protection locked="0"/>
    </xf>
    <xf numFmtId="0" fontId="105" fillId="0" borderId="1" xfId="0" applyFont="1" applyFill="1" applyBorder="1" applyProtection="1">
      <protection locked="0"/>
    </xf>
    <xf numFmtId="0" fontId="51" fillId="0" borderId="1" xfId="0" applyFont="1" applyFill="1" applyBorder="1" applyAlignment="1" applyProtection="1">
      <alignment horizontal="center" wrapText="1"/>
      <protection locked="0"/>
    </xf>
    <xf numFmtId="0" fontId="51" fillId="0" borderId="1" xfId="1" applyFont="1" applyFill="1" applyBorder="1" applyAlignment="1" applyProtection="1">
      <alignment horizontal="center" wrapText="1"/>
      <protection locked="0"/>
    </xf>
    <xf numFmtId="0" fontId="53" fillId="7" borderId="1" xfId="1" applyFont="1" applyFill="1" applyBorder="1" applyAlignment="1">
      <alignment horizontal="center" wrapText="1"/>
    </xf>
    <xf numFmtId="0" fontId="53" fillId="0" borderId="1" xfId="0" applyFont="1" applyFill="1" applyBorder="1" applyAlignment="1" applyProtection="1">
      <alignment horizontal="center" wrapText="1"/>
      <protection locked="0"/>
    </xf>
    <xf numFmtId="0" fontId="53" fillId="10" borderId="1" xfId="1" applyFont="1" applyFill="1" applyBorder="1" applyAlignment="1">
      <alignment horizontal="center" vertical="center" wrapText="1"/>
    </xf>
    <xf numFmtId="0" fontId="53" fillId="10" borderId="1" xfId="1" applyFont="1" applyFill="1" applyBorder="1" applyAlignment="1">
      <alignment horizontal="center" wrapText="1"/>
    </xf>
    <xf numFmtId="0" fontId="49" fillId="10" borderId="1" xfId="1" applyFont="1" applyFill="1" applyBorder="1" applyAlignment="1">
      <alignment horizontal="center" wrapText="1"/>
    </xf>
    <xf numFmtId="3" fontId="53" fillId="0" borderId="1" xfId="1" applyNumberFormat="1" applyFont="1" applyFill="1" applyBorder="1" applyAlignment="1" applyProtection="1">
      <alignment horizontal="center" wrapText="1"/>
      <protection locked="0"/>
    </xf>
    <xf numFmtId="0" fontId="51" fillId="0" borderId="1" xfId="1" applyFont="1" applyFill="1" applyBorder="1" applyAlignment="1" applyProtection="1">
      <alignment wrapText="1"/>
      <protection locked="0"/>
    </xf>
    <xf numFmtId="3" fontId="53" fillId="3" borderId="1" xfId="1" applyNumberFormat="1" applyFont="1" applyFill="1" applyBorder="1" applyAlignment="1">
      <alignment horizontal="center" wrapText="1"/>
    </xf>
    <xf numFmtId="0" fontId="51" fillId="0" borderId="1" xfId="0" applyFont="1" applyFill="1" applyBorder="1" applyAlignment="1" applyProtection="1">
      <alignment wrapText="1"/>
      <protection locked="0"/>
    </xf>
    <xf numFmtId="3" fontId="53" fillId="0" borderId="1" xfId="0" applyNumberFormat="1" applyFont="1" applyFill="1" applyBorder="1" applyAlignment="1" applyProtection="1">
      <alignment horizontal="center" wrapText="1"/>
      <protection locked="0"/>
    </xf>
    <xf numFmtId="0" fontId="115" fillId="0" borderId="1" xfId="1" applyFont="1" applyFill="1" applyBorder="1" applyAlignment="1" applyProtection="1">
      <alignment wrapText="1"/>
      <protection locked="0"/>
    </xf>
    <xf numFmtId="0" fontId="51" fillId="0" borderId="0" xfId="1" applyFont="1" applyFill="1" applyAlignment="1" applyProtection="1">
      <alignment horizontal="center"/>
      <protection locked="0"/>
    </xf>
    <xf numFmtId="0" fontId="51" fillId="0" borderId="1" xfId="1" applyFont="1" applyFill="1" applyBorder="1" applyAlignment="1" applyProtection="1">
      <alignment horizontal="center"/>
      <protection locked="0"/>
    </xf>
    <xf numFmtId="3" fontId="53" fillId="10" borderId="1" xfId="1" applyNumberFormat="1" applyFont="1" applyFill="1" applyBorder="1" applyAlignment="1">
      <alignment horizontal="center" wrapText="1"/>
    </xf>
    <xf numFmtId="3" fontId="49" fillId="10" borderId="1" xfId="1" applyNumberFormat="1" applyFont="1" applyFill="1" applyBorder="1" applyAlignment="1">
      <alignment horizontal="center" wrapText="1"/>
    </xf>
    <xf numFmtId="0" fontId="18" fillId="9" borderId="0" xfId="0" applyFont="1" applyFill="1" applyBorder="1" applyAlignment="1" applyProtection="1">
      <alignment wrapText="1"/>
      <protection locked="0"/>
    </xf>
    <xf numFmtId="0" fontId="83" fillId="9" borderId="0" xfId="0" applyFont="1" applyFill="1" applyBorder="1" applyProtection="1">
      <protection locked="0"/>
    </xf>
    <xf numFmtId="0" fontId="82" fillId="9" borderId="0" xfId="1" applyFont="1" applyFill="1" applyBorder="1" applyAlignment="1" applyProtection="1">
      <alignment wrapText="1"/>
      <protection locked="0"/>
    </xf>
    <xf numFmtId="3" fontId="82" fillId="9" borderId="0" xfId="1" applyNumberFormat="1" applyFont="1" applyFill="1" applyBorder="1" applyAlignment="1">
      <alignment horizontal="center" wrapText="1"/>
    </xf>
    <xf numFmtId="0" fontId="48" fillId="9" borderId="0" xfId="1" applyFont="1" applyFill="1" applyBorder="1" applyAlignment="1">
      <alignment horizontal="center" wrapText="1"/>
    </xf>
    <xf numFmtId="0" fontId="51" fillId="0" borderId="1" xfId="1" applyFont="1" applyBorder="1" applyAlignment="1" applyProtection="1">
      <alignment wrapText="1"/>
      <protection locked="0"/>
    </xf>
    <xf numFmtId="0" fontId="53" fillId="0" borderId="1" xfId="1" applyFont="1" applyFill="1" applyBorder="1" applyAlignment="1" applyProtection="1">
      <alignment horizontal="center" wrapText="1"/>
      <protection locked="0"/>
    </xf>
    <xf numFmtId="0" fontId="51" fillId="0" borderId="1" xfId="1" applyFont="1" applyBorder="1" applyAlignment="1" applyProtection="1">
      <alignment horizontal="center" wrapText="1"/>
      <protection locked="0"/>
    </xf>
    <xf numFmtId="0" fontId="51" fillId="9" borderId="1" xfId="0" applyFont="1" applyFill="1" applyBorder="1" applyAlignment="1" applyProtection="1">
      <alignment wrapText="1"/>
      <protection locked="0"/>
    </xf>
    <xf numFmtId="0" fontId="103" fillId="9" borderId="1" xfId="0" applyFont="1" applyFill="1" applyBorder="1" applyProtection="1">
      <protection locked="0"/>
    </xf>
    <xf numFmtId="0" fontId="14" fillId="9" borderId="1" xfId="1" applyFont="1" applyFill="1" applyBorder="1" applyAlignment="1" applyProtection="1">
      <alignment wrapText="1"/>
      <protection locked="0"/>
    </xf>
    <xf numFmtId="0" fontId="53" fillId="3" borderId="1" xfId="1" applyFont="1" applyFill="1" applyBorder="1" applyAlignment="1">
      <alignment horizontal="center" wrapText="1"/>
    </xf>
    <xf numFmtId="3" fontId="53" fillId="2" borderId="1" xfId="1" applyNumberFormat="1" applyFont="1" applyFill="1" applyBorder="1" applyAlignment="1">
      <alignment horizontal="center" wrapText="1"/>
    </xf>
    <xf numFmtId="0" fontId="49" fillId="3" borderId="1" xfId="1" applyFont="1" applyFill="1" applyBorder="1" applyAlignment="1">
      <alignment horizontal="center" wrapText="1"/>
    </xf>
    <xf numFmtId="0" fontId="60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>
      <alignment horizontal="center" wrapText="1"/>
    </xf>
    <xf numFmtId="0" fontId="49" fillId="14" borderId="1" xfId="0" applyFont="1" applyFill="1" applyBorder="1" applyAlignment="1">
      <alignment horizontal="center" vertical="top" wrapText="1"/>
    </xf>
    <xf numFmtId="0" fontId="55" fillId="6" borderId="1" xfId="1" applyFont="1" applyFill="1" applyBorder="1" applyAlignment="1">
      <alignment horizontal="center" vertical="center" wrapText="1"/>
    </xf>
    <xf numFmtId="0" fontId="53" fillId="6" borderId="1" xfId="1" applyFont="1" applyFill="1" applyBorder="1" applyAlignment="1">
      <alignment horizontal="center" vertical="center"/>
    </xf>
    <xf numFmtId="0" fontId="116" fillId="6" borderId="1" xfId="1" applyFont="1" applyFill="1" applyBorder="1" applyAlignment="1">
      <alignment horizontal="center" vertical="center"/>
    </xf>
    <xf numFmtId="0" fontId="117" fillId="6" borderId="1" xfId="1" applyFont="1" applyFill="1" applyBorder="1" applyAlignment="1">
      <alignment horizontal="center" vertical="center"/>
    </xf>
    <xf numFmtId="0" fontId="55" fillId="6" borderId="1" xfId="1" applyFont="1" applyFill="1" applyBorder="1" applyAlignment="1">
      <alignment horizontal="center" vertical="center"/>
    </xf>
    <xf numFmtId="0" fontId="53" fillId="6" borderId="1" xfId="1" applyFont="1" applyFill="1" applyBorder="1" applyAlignment="1">
      <alignment horizontal="center" vertical="center" wrapText="1"/>
    </xf>
    <xf numFmtId="0" fontId="55" fillId="6" borderId="1" xfId="1" applyFont="1" applyFill="1" applyBorder="1" applyAlignment="1" applyProtection="1">
      <alignment horizontal="center" vertical="center" wrapText="1"/>
      <protection locked="0"/>
    </xf>
    <xf numFmtId="0" fontId="53" fillId="6" borderId="1" xfId="1" applyFont="1" applyFill="1" applyBorder="1" applyAlignment="1" applyProtection="1">
      <alignment horizontal="center" vertical="center"/>
      <protection locked="0"/>
    </xf>
    <xf numFmtId="0" fontId="116" fillId="6" borderId="1" xfId="1" applyFont="1" applyFill="1" applyBorder="1" applyAlignment="1" applyProtection="1">
      <alignment horizontal="center" vertical="center"/>
      <protection locked="0"/>
    </xf>
    <xf numFmtId="0" fontId="117" fillId="6" borderId="1" xfId="1" applyFont="1" applyFill="1" applyBorder="1" applyAlignment="1" applyProtection="1">
      <alignment horizontal="center" vertical="center"/>
      <protection locked="0"/>
    </xf>
    <xf numFmtId="0" fontId="55" fillId="6" borderId="1" xfId="1" applyFont="1" applyFill="1" applyBorder="1" applyAlignment="1" applyProtection="1">
      <alignment horizontal="center" vertical="center"/>
      <protection locked="0"/>
    </xf>
    <xf numFmtId="0" fontId="51" fillId="6" borderId="1" xfId="1" applyFont="1" applyFill="1" applyBorder="1" applyAlignment="1" applyProtection="1">
      <alignment horizontal="center" vertical="center"/>
      <protection locked="0"/>
    </xf>
    <xf numFmtId="0" fontId="105" fillId="6" borderId="1" xfId="1" applyFont="1" applyFill="1" applyBorder="1" applyAlignment="1" applyProtection="1">
      <alignment horizontal="center" vertical="center"/>
      <protection locked="0"/>
    </xf>
    <xf numFmtId="0" fontId="51" fillId="6" borderId="1" xfId="1" applyFont="1" applyFill="1" applyBorder="1" applyAlignment="1">
      <alignment horizontal="center" vertical="center"/>
    </xf>
    <xf numFmtId="0" fontId="55" fillId="0" borderId="11" xfId="1" applyFont="1" applyBorder="1" applyAlignment="1" applyProtection="1">
      <alignment horizontal="center" vertical="center" wrapText="1"/>
      <protection locked="0"/>
    </xf>
    <xf numFmtId="0" fontId="51" fillId="0" borderId="11" xfId="1" applyFont="1" applyBorder="1" applyAlignment="1" applyProtection="1">
      <alignment horizontal="center" vertical="center"/>
      <protection locked="0"/>
    </xf>
    <xf numFmtId="0" fontId="55" fillId="0" borderId="11" xfId="1" applyFont="1" applyBorder="1" applyAlignment="1" applyProtection="1">
      <alignment horizontal="center" vertical="center"/>
      <protection locked="0"/>
    </xf>
    <xf numFmtId="0" fontId="53" fillId="25" borderId="11" xfId="1" applyFont="1" applyFill="1" applyBorder="1" applyAlignment="1">
      <alignment horizontal="center" vertical="center" wrapText="1"/>
    </xf>
    <xf numFmtId="0" fontId="55" fillId="0" borderId="11" xfId="6" applyFont="1" applyBorder="1" applyAlignment="1">
      <alignment horizontal="center" vertical="center" wrapText="1"/>
    </xf>
    <xf numFmtId="0" fontId="53" fillId="25" borderId="11" xfId="6" applyFont="1" applyFill="1" applyBorder="1" applyAlignment="1">
      <alignment horizontal="center" vertical="center" wrapText="1"/>
    </xf>
    <xf numFmtId="0" fontId="53" fillId="28" borderId="11" xfId="1" applyFont="1" applyFill="1" applyBorder="1" applyAlignment="1">
      <alignment horizontal="center" vertical="center" wrapText="1"/>
    </xf>
    <xf numFmtId="0" fontId="55" fillId="28" borderId="11" xfId="1" applyFont="1" applyFill="1" applyBorder="1" applyAlignment="1">
      <alignment horizontal="center" vertical="center" wrapText="1"/>
    </xf>
    <xf numFmtId="0" fontId="51" fillId="28" borderId="11" xfId="1" applyFont="1" applyFill="1" applyBorder="1" applyAlignment="1">
      <alignment horizontal="center" vertical="center"/>
    </xf>
    <xf numFmtId="0" fontId="55" fillId="28" borderId="11" xfId="1" applyFont="1" applyFill="1" applyBorder="1" applyAlignment="1">
      <alignment horizontal="center" vertical="center"/>
    </xf>
    <xf numFmtId="0" fontId="55" fillId="28" borderId="11" xfId="1" applyFont="1" applyFill="1" applyBorder="1" applyAlignment="1" applyProtection="1">
      <alignment horizontal="center" vertical="center" wrapText="1"/>
      <protection locked="0"/>
    </xf>
    <xf numFmtId="0" fontId="51" fillId="28" borderId="11" xfId="1" applyFont="1" applyFill="1" applyBorder="1" applyAlignment="1" applyProtection="1">
      <alignment horizontal="center" vertical="center"/>
      <protection locked="0"/>
    </xf>
    <xf numFmtId="0" fontId="55" fillId="28" borderId="11" xfId="1" applyFont="1" applyFill="1" applyBorder="1" applyAlignment="1" applyProtection="1">
      <alignment horizontal="center" vertical="center"/>
      <protection locked="0"/>
    </xf>
    <xf numFmtId="0" fontId="70" fillId="0" borderId="11" xfId="6" applyFont="1" applyBorder="1" applyAlignment="1">
      <alignment horizontal="center" vertical="center" wrapText="1"/>
    </xf>
    <xf numFmtId="0" fontId="55" fillId="7" borderId="11" xfId="6" applyFont="1" applyFill="1" applyBorder="1" applyAlignment="1">
      <alignment horizontal="center" vertical="center" wrapText="1"/>
    </xf>
    <xf numFmtId="0" fontId="55" fillId="51" borderId="11" xfId="1" applyFont="1" applyFill="1" applyBorder="1" applyAlignment="1">
      <alignment horizontal="center" vertical="center" wrapText="1"/>
    </xf>
    <xf numFmtId="0" fontId="51" fillId="51" borderId="11" xfId="1" applyFont="1" applyFill="1" applyBorder="1" applyAlignment="1">
      <alignment horizontal="center" vertical="center"/>
    </xf>
    <xf numFmtId="0" fontId="53" fillId="51" borderId="11" xfId="1" applyFont="1" applyFill="1" applyBorder="1" applyAlignment="1">
      <alignment horizontal="center" vertical="center"/>
    </xf>
    <xf numFmtId="0" fontId="55" fillId="51" borderId="11" xfId="1" applyFont="1" applyFill="1" applyBorder="1" applyAlignment="1">
      <alignment horizontal="center" vertical="center"/>
    </xf>
    <xf numFmtId="0" fontId="53" fillId="51" borderId="11" xfId="1" applyFont="1" applyFill="1" applyBorder="1" applyAlignment="1">
      <alignment horizontal="center" vertical="center" wrapText="1"/>
    </xf>
    <xf numFmtId="0" fontId="55" fillId="9" borderId="11" xfId="1" applyFont="1" applyFill="1" applyBorder="1" applyAlignment="1" applyProtection="1">
      <alignment horizontal="center" vertical="center" wrapText="1"/>
      <protection locked="0"/>
    </xf>
    <xf numFmtId="0" fontId="51" fillId="9" borderId="11" xfId="1" applyFont="1" applyFill="1" applyBorder="1" applyAlignment="1" applyProtection="1">
      <alignment horizontal="center" vertical="center"/>
      <protection locked="0"/>
    </xf>
    <xf numFmtId="0" fontId="53" fillId="9" borderId="11" xfId="1" applyFont="1" applyFill="1" applyBorder="1" applyAlignment="1" applyProtection="1">
      <alignment horizontal="center" vertical="center"/>
      <protection locked="0"/>
    </xf>
    <xf numFmtId="0" fontId="55" fillId="9" borderId="11" xfId="1" applyFont="1" applyFill="1" applyBorder="1" applyAlignment="1" applyProtection="1">
      <alignment horizontal="center" vertical="center"/>
      <protection locked="0"/>
    </xf>
    <xf numFmtId="0" fontId="53" fillId="35" borderId="11" xfId="1" applyFont="1" applyFill="1" applyBorder="1" applyAlignment="1">
      <alignment horizontal="center" vertical="center" wrapText="1"/>
    </xf>
    <xf numFmtId="0" fontId="55" fillId="52" borderId="11" xfId="6" applyFont="1" applyFill="1" applyBorder="1" applyAlignment="1">
      <alignment horizontal="center" vertical="center" wrapText="1"/>
    </xf>
    <xf numFmtId="0" fontId="53" fillId="52" borderId="11" xfId="6" applyFont="1" applyFill="1" applyBorder="1" applyAlignment="1">
      <alignment horizontal="center" vertical="center" wrapText="1"/>
    </xf>
    <xf numFmtId="0" fontId="55" fillId="53" borderId="11" xfId="1" applyFont="1" applyFill="1" applyBorder="1" applyAlignment="1">
      <alignment horizontal="center" vertical="center" wrapText="1"/>
    </xf>
    <xf numFmtId="0" fontId="51" fillId="53" borderId="11" xfId="1" applyFont="1" applyFill="1" applyBorder="1" applyAlignment="1">
      <alignment horizontal="center" vertical="center"/>
    </xf>
    <xf numFmtId="0" fontId="53" fillId="53" borderId="11" xfId="1" applyFont="1" applyFill="1" applyBorder="1" applyAlignment="1">
      <alignment horizontal="center" vertical="center"/>
    </xf>
    <xf numFmtId="0" fontId="55" fillId="53" borderId="11" xfId="1" applyFont="1" applyFill="1" applyBorder="1" applyAlignment="1">
      <alignment horizontal="center" vertical="center"/>
    </xf>
    <xf numFmtId="0" fontId="53" fillId="53" borderId="11" xfId="1" applyFont="1" applyFill="1" applyBorder="1" applyAlignment="1">
      <alignment horizontal="center" vertical="center" wrapText="1"/>
    </xf>
    <xf numFmtId="0" fontId="49" fillId="53" borderId="11" xfId="1" applyFont="1" applyFill="1" applyBorder="1" applyAlignment="1">
      <alignment horizontal="center" vertical="center" wrapText="1"/>
    </xf>
    <xf numFmtId="0" fontId="49" fillId="50" borderId="11" xfId="6" applyFont="1" applyFill="1" applyBorder="1" applyAlignment="1">
      <alignment horizontal="center" vertical="center" wrapText="1"/>
    </xf>
    <xf numFmtId="0" fontId="53" fillId="53" borderId="11" xfId="1" applyFont="1" applyFill="1" applyBorder="1" applyAlignment="1">
      <alignment vertical="center" wrapText="1"/>
    </xf>
    <xf numFmtId="0" fontId="70" fillId="53" borderId="11" xfId="1" applyFont="1" applyFill="1" applyBorder="1" applyAlignment="1">
      <alignment horizontal="center" vertical="center" wrapText="1"/>
    </xf>
    <xf numFmtId="0" fontId="70" fillId="7" borderId="11" xfId="6" applyFont="1" applyFill="1" applyBorder="1" applyAlignment="1">
      <alignment horizontal="center" vertical="center" wrapText="1"/>
    </xf>
    <xf numFmtId="0" fontId="49" fillId="28" borderId="11" xfId="1" applyFont="1" applyFill="1" applyBorder="1" applyAlignment="1">
      <alignment horizontal="center" vertical="center" wrapText="1"/>
    </xf>
    <xf numFmtId="0" fontId="70" fillId="28" borderId="11" xfId="1" applyFont="1" applyFill="1" applyBorder="1" applyAlignment="1">
      <alignment horizontal="center" vertical="center" wrapText="1"/>
    </xf>
    <xf numFmtId="0" fontId="70" fillId="28" borderId="11" xfId="1" applyFont="1" applyFill="1" applyBorder="1" applyAlignment="1" applyProtection="1">
      <alignment horizontal="center" vertical="center" wrapText="1"/>
      <protection locked="0"/>
    </xf>
    <xf numFmtId="0" fontId="105" fillId="27" borderId="1" xfId="0" applyFont="1" applyFill="1" applyBorder="1" applyAlignment="1">
      <alignment horizontal="center" vertical="top"/>
    </xf>
    <xf numFmtId="0" fontId="105" fillId="27" borderId="1" xfId="0" applyFont="1" applyFill="1" applyBorder="1" applyAlignment="1">
      <alignment horizontal="center"/>
    </xf>
    <xf numFmtId="0" fontId="105" fillId="27" borderId="1" xfId="0" applyFont="1" applyFill="1" applyBorder="1"/>
    <xf numFmtId="0" fontId="70" fillId="7" borderId="1" xfId="1" applyFont="1" applyFill="1" applyBorder="1" applyAlignment="1" applyProtection="1">
      <alignment horizontal="center" vertical="center" wrapText="1"/>
      <protection locked="0"/>
    </xf>
    <xf numFmtId="0" fontId="53" fillId="7" borderId="1" xfId="1" applyFont="1" applyFill="1" applyBorder="1" applyAlignment="1" applyProtection="1">
      <alignment horizontal="center" vertical="center"/>
      <protection locked="0"/>
    </xf>
    <xf numFmtId="0" fontId="51" fillId="7" borderId="1" xfId="1" applyFont="1" applyFill="1" applyBorder="1" applyAlignment="1" applyProtection="1">
      <alignment horizontal="center" vertical="center"/>
      <protection locked="0"/>
    </xf>
    <xf numFmtId="0" fontId="55" fillId="27" borderId="1" xfId="0" applyFont="1" applyFill="1" applyBorder="1" applyAlignment="1">
      <alignment horizontal="center" vertical="center" wrapText="1"/>
    </xf>
    <xf numFmtId="0" fontId="70" fillId="54" borderId="11" xfId="1" applyFont="1" applyFill="1" applyBorder="1" applyAlignment="1">
      <alignment horizontal="center" vertical="center" wrapText="1"/>
    </xf>
    <xf numFmtId="0" fontId="53" fillId="54" borderId="11" xfId="1" applyFont="1" applyFill="1" applyBorder="1" applyAlignment="1">
      <alignment horizontal="center" vertical="center"/>
    </xf>
    <xf numFmtId="0" fontId="49" fillId="54" borderId="11" xfId="1" applyFont="1" applyFill="1" applyBorder="1" applyAlignment="1">
      <alignment horizontal="center" vertical="center"/>
    </xf>
    <xf numFmtId="0" fontId="43" fillId="9" borderId="1" xfId="1" applyFont="1" applyFill="1" applyBorder="1" applyAlignment="1">
      <alignment horizontal="center" vertical="center" wrapText="1"/>
    </xf>
    <xf numFmtId="0" fontId="18" fillId="9" borderId="1" xfId="1" applyFont="1" applyFill="1" applyBorder="1" applyAlignment="1">
      <alignment horizontal="center" vertical="center"/>
    </xf>
    <xf numFmtId="0" fontId="24" fillId="9" borderId="1" xfId="1" applyFont="1" applyFill="1" applyBorder="1" applyAlignment="1">
      <alignment horizontal="center" vertical="center"/>
    </xf>
    <xf numFmtId="0" fontId="43" fillId="9" borderId="1" xfId="1" applyFont="1" applyFill="1" applyBorder="1" applyAlignment="1">
      <alignment horizontal="center" vertical="center"/>
    </xf>
    <xf numFmtId="0" fontId="87" fillId="7" borderId="1" xfId="1" applyFont="1" applyFill="1" applyBorder="1" applyAlignment="1">
      <alignment horizontal="center" vertical="center" wrapText="1"/>
    </xf>
    <xf numFmtId="0" fontId="87" fillId="7" borderId="1" xfId="1" applyFont="1" applyFill="1" applyBorder="1" applyAlignment="1">
      <alignment horizontal="center" vertical="center"/>
    </xf>
    <xf numFmtId="0" fontId="43" fillId="0" borderId="1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82" fillId="0" borderId="1" xfId="1" applyFont="1" applyBorder="1" applyAlignment="1" applyProtection="1">
      <alignment horizontal="center" vertical="center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0" fontId="43" fillId="0" borderId="1" xfId="1" applyFont="1" applyBorder="1" applyAlignment="1" applyProtection="1">
      <alignment horizontal="center" vertical="center"/>
      <protection locked="0"/>
    </xf>
    <xf numFmtId="0" fontId="87" fillId="7" borderId="1" xfId="1" applyFont="1" applyFill="1" applyBorder="1" applyAlignment="1" applyProtection="1">
      <alignment horizontal="center" vertical="center" wrapText="1"/>
      <protection locked="0"/>
    </xf>
    <xf numFmtId="0" fontId="57" fillId="7" borderId="1" xfId="1" applyFont="1" applyFill="1" applyBorder="1" applyAlignment="1" applyProtection="1">
      <alignment horizontal="center" vertical="center"/>
      <protection locked="0"/>
    </xf>
    <xf numFmtId="0" fontId="87" fillId="7" borderId="1" xfId="1" applyFont="1" applyFill="1" applyBorder="1" applyAlignment="1" applyProtection="1">
      <alignment horizontal="center" vertical="center"/>
      <protection locked="0"/>
    </xf>
    <xf numFmtId="0" fontId="24" fillId="7" borderId="1" xfId="1" applyFont="1" applyFill="1" applyBorder="1" applyAlignment="1">
      <alignment vertical="center" wrapText="1"/>
    </xf>
    <xf numFmtId="0" fontId="82" fillId="7" borderId="1" xfId="1" applyFont="1" applyFill="1" applyBorder="1" applyAlignment="1">
      <alignment horizontal="center" vertical="center"/>
    </xf>
    <xf numFmtId="0" fontId="43" fillId="5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/>
    </xf>
    <xf numFmtId="0" fontId="82" fillId="5" borderId="1" xfId="1" applyFont="1" applyFill="1" applyBorder="1" applyAlignment="1">
      <alignment horizontal="center" vertical="center"/>
    </xf>
    <xf numFmtId="0" fontId="43" fillId="5" borderId="1" xfId="1" applyFont="1" applyFill="1" applyBorder="1" applyAlignment="1">
      <alignment horizontal="center" vertical="center"/>
    </xf>
    <xf numFmtId="0" fontId="87" fillId="8" borderId="1" xfId="1" applyFont="1" applyFill="1" applyBorder="1" applyAlignment="1">
      <alignment horizontal="center" vertical="center" wrapText="1"/>
    </xf>
    <xf numFmtId="0" fontId="88" fillId="8" borderId="1" xfId="1" applyFont="1" applyFill="1" applyBorder="1" applyAlignment="1">
      <alignment horizontal="center" vertical="center" wrapText="1"/>
    </xf>
    <xf numFmtId="0" fontId="57" fillId="8" borderId="1" xfId="1" applyFont="1" applyFill="1" applyBorder="1" applyAlignment="1">
      <alignment horizontal="center" vertical="center"/>
    </xf>
    <xf numFmtId="0" fontId="43" fillId="7" borderId="1" xfId="1" applyFont="1" applyFill="1" applyBorder="1" applyAlignment="1" applyProtection="1">
      <alignment horizontal="center" vertical="center" wrapText="1"/>
      <protection locked="0"/>
    </xf>
    <xf numFmtId="0" fontId="18" fillId="7" borderId="1" xfId="1" applyFont="1" applyFill="1" applyBorder="1" applyAlignment="1" applyProtection="1">
      <alignment horizontal="center" vertical="center"/>
      <protection locked="0"/>
    </xf>
    <xf numFmtId="0" fontId="82" fillId="7" borderId="1" xfId="1" applyFont="1" applyFill="1" applyBorder="1" applyAlignment="1" applyProtection="1">
      <alignment horizontal="center" vertical="center"/>
      <protection locked="0"/>
    </xf>
    <xf numFmtId="0" fontId="43" fillId="7" borderId="1" xfId="1" applyFont="1" applyFill="1" applyBorder="1" applyAlignment="1" applyProtection="1">
      <alignment horizontal="center" vertical="center"/>
      <protection locked="0"/>
    </xf>
    <xf numFmtId="0" fontId="87" fillId="5" borderId="1" xfId="1" applyFont="1" applyFill="1" applyBorder="1" applyAlignment="1">
      <alignment horizontal="center" vertical="center" wrapText="1"/>
    </xf>
    <xf numFmtId="0" fontId="54" fillId="7" borderId="1" xfId="1" applyFont="1" applyFill="1" applyBorder="1" applyAlignment="1" applyProtection="1">
      <alignment horizontal="center" vertical="center"/>
      <protection locked="0"/>
    </xf>
    <xf numFmtId="0" fontId="43" fillId="30" borderId="10" xfId="1" applyFont="1" applyFill="1" applyBorder="1" applyAlignment="1">
      <alignment horizontal="center" vertical="center" wrapText="1"/>
    </xf>
    <xf numFmtId="0" fontId="18" fillId="30" borderId="10" xfId="1" applyFont="1" applyFill="1" applyBorder="1" applyAlignment="1">
      <alignment horizontal="center" vertical="center"/>
    </xf>
    <xf numFmtId="0" fontId="24" fillId="30" borderId="10" xfId="1" applyFont="1" applyFill="1" applyBorder="1" applyAlignment="1">
      <alignment horizontal="center" vertical="center"/>
    </xf>
    <xf numFmtId="0" fontId="43" fillId="30" borderId="10" xfId="1" applyFont="1" applyFill="1" applyBorder="1" applyAlignment="1">
      <alignment horizontal="center" vertical="center"/>
    </xf>
    <xf numFmtId="0" fontId="24" fillId="30" borderId="10" xfId="1" applyFont="1" applyFill="1" applyBorder="1" applyAlignment="1">
      <alignment horizontal="center" vertical="center" wrapText="1"/>
    </xf>
    <xf numFmtId="0" fontId="43" fillId="45" borderId="10" xfId="1" applyFont="1" applyFill="1" applyBorder="1" applyAlignment="1">
      <alignment horizontal="center" vertical="center" wrapText="1"/>
    </xf>
    <xf numFmtId="0" fontId="18" fillId="45" borderId="10" xfId="1" applyFont="1" applyFill="1" applyBorder="1" applyAlignment="1">
      <alignment horizontal="center" vertical="center"/>
    </xf>
    <xf numFmtId="0" fontId="24" fillId="45" borderId="10" xfId="1" applyFont="1" applyFill="1" applyBorder="1" applyAlignment="1">
      <alignment horizontal="center" vertical="center"/>
    </xf>
    <xf numFmtId="0" fontId="43" fillId="45" borderId="10" xfId="1" applyFont="1" applyFill="1" applyBorder="1" applyAlignment="1">
      <alignment horizontal="center" vertical="center"/>
    </xf>
    <xf numFmtId="0" fontId="24" fillId="45" borderId="10" xfId="1" applyFont="1" applyFill="1" applyBorder="1" applyAlignment="1">
      <alignment horizontal="center" vertical="center" wrapText="1"/>
    </xf>
    <xf numFmtId="0" fontId="43" fillId="0" borderId="10" xfId="1" applyFont="1" applyBorder="1" applyAlignment="1" applyProtection="1">
      <alignment horizontal="center" vertical="center" wrapText="1"/>
      <protection locked="0"/>
    </xf>
    <xf numFmtId="0" fontId="18" fillId="0" borderId="10" xfId="1" applyFont="1" applyBorder="1" applyAlignment="1" applyProtection="1">
      <alignment horizontal="center" vertical="center"/>
      <protection locked="0"/>
    </xf>
    <xf numFmtId="0" fontId="24" fillId="0" borderId="10" xfId="1" applyFont="1" applyBorder="1" applyAlignment="1" applyProtection="1">
      <alignment horizontal="center" vertical="center"/>
      <protection locked="0"/>
    </xf>
    <xf numFmtId="0" fontId="43" fillId="0" borderId="10" xfId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43" borderId="10" xfId="1" applyFont="1" applyFill="1" applyBorder="1" applyAlignment="1">
      <alignment horizontal="center" vertical="center" wrapText="1"/>
    </xf>
    <xf numFmtId="0" fontId="18" fillId="43" borderId="10" xfId="1" applyFont="1" applyFill="1" applyBorder="1" applyAlignment="1" applyProtection="1">
      <alignment horizontal="center" vertical="center"/>
      <protection locked="0"/>
    </xf>
    <xf numFmtId="0" fontId="43" fillId="43" borderId="10" xfId="1" applyFont="1" applyFill="1" applyBorder="1" applyAlignment="1" applyProtection="1">
      <alignment horizontal="center" vertical="center" wrapText="1"/>
      <protection locked="0"/>
    </xf>
    <xf numFmtId="0" fontId="43" fillId="43" borderId="10" xfId="1" applyFont="1" applyFill="1" applyBorder="1" applyAlignment="1" applyProtection="1">
      <alignment horizontal="center" vertical="center"/>
      <protection locked="0"/>
    </xf>
    <xf numFmtId="0" fontId="24" fillId="30" borderId="10" xfId="1" applyFont="1" applyFill="1" applyBorder="1" applyAlignment="1">
      <alignment vertical="center" wrapText="1"/>
    </xf>
    <xf numFmtId="0" fontId="43" fillId="55" borderId="10" xfId="1" applyFont="1" applyFill="1" applyBorder="1" applyAlignment="1">
      <alignment horizontal="center" vertical="center" wrapText="1"/>
    </xf>
    <xf numFmtId="0" fontId="18" fillId="55" borderId="10" xfId="1" applyFont="1" applyFill="1" applyBorder="1" applyAlignment="1">
      <alignment horizontal="center" vertical="center"/>
    </xf>
    <xf numFmtId="0" fontId="43" fillId="55" borderId="10" xfId="1" applyFont="1" applyFill="1" applyBorder="1" applyAlignment="1">
      <alignment horizontal="center" vertical="center"/>
    </xf>
    <xf numFmtId="0" fontId="49" fillId="30" borderId="10" xfId="1" applyFont="1" applyFill="1" applyBorder="1" applyAlignment="1">
      <alignment horizontal="center" vertical="center" wrapText="1"/>
    </xf>
    <xf numFmtId="0" fontId="49" fillId="46" borderId="10" xfId="1" applyFont="1" applyFill="1" applyBorder="1" applyAlignment="1">
      <alignment horizontal="center" vertical="center" wrapText="1"/>
    </xf>
    <xf numFmtId="0" fontId="87" fillId="26" borderId="10" xfId="0" applyFont="1" applyFill="1" applyBorder="1" applyAlignment="1">
      <alignment horizontal="center" vertical="center" wrapText="1"/>
    </xf>
    <xf numFmtId="0" fontId="43" fillId="43" borderId="10" xfId="0" applyFont="1" applyFill="1" applyBorder="1" applyAlignment="1">
      <alignment horizontal="center" vertical="center" wrapText="1"/>
    </xf>
    <xf numFmtId="0" fontId="43" fillId="43" borderId="10" xfId="0" applyFont="1" applyFill="1" applyBorder="1" applyAlignment="1" applyProtection="1">
      <alignment horizontal="center" vertical="center" wrapText="1"/>
    </xf>
    <xf numFmtId="0" fontId="18" fillId="43" borderId="10" xfId="0" applyFont="1" applyFill="1" applyBorder="1" applyAlignment="1">
      <alignment horizontal="center" vertical="center"/>
    </xf>
    <xf numFmtId="0" fontId="82" fillId="43" borderId="10" xfId="1" applyFont="1" applyFill="1" applyBorder="1" applyAlignment="1" applyProtection="1">
      <alignment horizontal="center" vertical="center"/>
      <protection locked="0"/>
    </xf>
    <xf numFmtId="0" fontId="118" fillId="43" borderId="10" xfId="1" applyFont="1" applyFill="1" applyBorder="1" applyAlignment="1" applyProtection="1">
      <alignment horizontal="center" vertical="center" wrapText="1"/>
      <protection locked="0"/>
    </xf>
    <xf numFmtId="0" fontId="88" fillId="43" borderId="10" xfId="1" applyFont="1" applyFill="1" applyBorder="1" applyAlignment="1" applyProtection="1">
      <alignment horizontal="center" vertical="center" wrapText="1"/>
      <protection locked="0"/>
    </xf>
    <xf numFmtId="0" fontId="88" fillId="43" borderId="10" xfId="1" applyFont="1" applyFill="1" applyBorder="1" applyAlignment="1" applyProtection="1">
      <alignment horizontal="center" vertical="center"/>
      <protection locked="0"/>
    </xf>
    <xf numFmtId="0" fontId="24" fillId="26" borderId="10" xfId="0" applyFont="1" applyFill="1" applyBorder="1" applyAlignment="1">
      <alignment horizontal="center"/>
    </xf>
    <xf numFmtId="0" fontId="57" fillId="25" borderId="10" xfId="1" applyFont="1" applyFill="1" applyBorder="1" applyAlignment="1">
      <alignment horizontal="center" vertical="center" wrapText="1"/>
    </xf>
    <xf numFmtId="0" fontId="87" fillId="30" borderId="10" xfId="1" applyFont="1" applyFill="1" applyBorder="1" applyAlignment="1">
      <alignment horizontal="center" vertical="center" wrapText="1"/>
    </xf>
    <xf numFmtId="0" fontId="87" fillId="30" borderId="10" xfId="1" applyFont="1" applyFill="1" applyBorder="1" applyAlignment="1">
      <alignment horizontal="center" vertical="center"/>
    </xf>
    <xf numFmtId="0" fontId="87" fillId="55" borderId="10" xfId="1" applyFont="1" applyFill="1" applyBorder="1" applyAlignment="1">
      <alignment horizontal="center" vertical="center" wrapText="1"/>
    </xf>
    <xf numFmtId="0" fontId="87" fillId="43" borderId="10" xfId="1" applyFont="1" applyFill="1" applyBorder="1" applyAlignment="1" applyProtection="1">
      <alignment horizontal="center" vertical="center" wrapText="1"/>
      <protection locked="0"/>
    </xf>
    <xf numFmtId="0" fontId="18" fillId="9" borderId="1" xfId="1" applyFont="1" applyFill="1" applyBorder="1" applyAlignment="1" applyProtection="1">
      <alignment horizontal="center" vertical="center" wrapText="1"/>
      <protection locked="0"/>
    </xf>
    <xf numFmtId="0" fontId="18" fillId="9" borderId="10" xfId="0" applyFont="1" applyFill="1" applyBorder="1" applyAlignment="1" applyProtection="1">
      <alignment horizontal="center" wrapText="1"/>
      <protection locked="0"/>
    </xf>
    <xf numFmtId="0" fontId="23" fillId="9" borderId="5" xfId="1" applyFont="1" applyFill="1" applyBorder="1" applyAlignment="1">
      <alignment horizontal="center" vertical="center" wrapText="1"/>
    </xf>
    <xf numFmtId="0" fontId="23" fillId="9" borderId="6" xfId="1" applyFont="1" applyFill="1" applyBorder="1" applyAlignment="1">
      <alignment horizontal="center" vertical="center" wrapText="1"/>
    </xf>
    <xf numFmtId="0" fontId="1" fillId="9" borderId="6" xfId="1" applyFont="1" applyFill="1" applyBorder="1" applyAlignment="1" applyProtection="1">
      <alignment horizontal="center" wrapText="1"/>
      <protection locked="0"/>
    </xf>
    <xf numFmtId="0" fontId="1" fillId="9" borderId="5" xfId="1" applyFont="1" applyFill="1" applyBorder="1" applyAlignment="1" applyProtection="1">
      <alignment horizontal="center" wrapText="1"/>
      <protection locked="0"/>
    </xf>
    <xf numFmtId="0" fontId="14" fillId="9" borderId="1" xfId="1" applyFont="1" applyFill="1" applyBorder="1" applyAlignment="1" applyProtection="1">
      <alignment horizontal="center" vertical="top" wrapText="1"/>
      <protection locked="0"/>
    </xf>
    <xf numFmtId="0" fontId="1" fillId="9" borderId="1" xfId="0" applyFont="1" applyFill="1" applyBorder="1" applyAlignment="1">
      <alignment horizontal="center" wrapText="1"/>
    </xf>
    <xf numFmtId="0" fontId="51" fillId="9" borderId="1" xfId="8" applyFont="1" applyFill="1" applyBorder="1" applyAlignment="1" applyProtection="1">
      <alignment horizontal="center" vertical="center"/>
      <protection locked="0"/>
    </xf>
    <xf numFmtId="0" fontId="73" fillId="18" borderId="11" xfId="6" applyFont="1" applyFill="1" applyBorder="1" applyAlignment="1">
      <alignment horizontal="center" wrapText="1"/>
    </xf>
    <xf numFmtId="0" fontId="71" fillId="18" borderId="11" xfId="6" applyFont="1" applyFill="1" applyBorder="1" applyAlignment="1">
      <alignment horizontal="center"/>
    </xf>
    <xf numFmtId="0" fontId="71" fillId="18" borderId="11" xfId="6" applyFont="1" applyFill="1" applyBorder="1" applyAlignment="1" applyProtection="1">
      <alignment horizontal="center" vertical="center"/>
      <protection locked="0"/>
    </xf>
    <xf numFmtId="0" fontId="73" fillId="18" borderId="11" xfId="6" applyFont="1" applyFill="1" applyBorder="1" applyAlignment="1">
      <alignment horizontal="center" vertical="center" wrapText="1"/>
    </xf>
    <xf numFmtId="0" fontId="66" fillId="18" borderId="11" xfId="6" applyFont="1" applyFill="1" applyBorder="1" applyAlignment="1">
      <alignment horizontal="center" wrapText="1"/>
    </xf>
    <xf numFmtId="0" fontId="26" fillId="18" borderId="1" xfId="0" applyFont="1" applyFill="1" applyBorder="1" applyAlignment="1" applyProtection="1">
      <alignment horizontal="center" vertical="center"/>
      <protection locked="0"/>
    </xf>
    <xf numFmtId="0" fontId="16" fillId="18" borderId="1" xfId="0" applyFont="1" applyFill="1" applyBorder="1" applyAlignment="1">
      <alignment horizontal="center" wrapText="1"/>
    </xf>
    <xf numFmtId="0" fontId="60" fillId="18" borderId="1" xfId="0" applyFont="1" applyFill="1" applyBorder="1" applyAlignment="1">
      <alignment horizontal="center" wrapText="1"/>
    </xf>
    <xf numFmtId="0" fontId="46" fillId="18" borderId="1" xfId="0" applyFont="1" applyFill="1" applyBorder="1" applyAlignment="1" applyProtection="1">
      <alignment horizontal="center" vertical="center"/>
      <protection locked="0"/>
    </xf>
    <xf numFmtId="0" fontId="52" fillId="18" borderId="1" xfId="0" applyFont="1" applyFill="1" applyBorder="1" applyAlignment="1" applyProtection="1">
      <alignment horizontal="center" vertical="center"/>
      <protection locked="0"/>
    </xf>
    <xf numFmtId="0" fontId="1" fillId="18" borderId="1" xfId="8" applyFont="1" applyFill="1" applyBorder="1" applyAlignment="1">
      <alignment horizontal="center" wrapText="1"/>
    </xf>
    <xf numFmtId="0" fontId="6" fillId="18" borderId="1" xfId="8" applyFont="1" applyFill="1" applyBorder="1" applyAlignment="1">
      <alignment horizontal="center" wrapText="1"/>
    </xf>
    <xf numFmtId="0" fontId="3" fillId="18" borderId="1" xfId="0" applyFont="1" applyFill="1" applyBorder="1" applyAlignment="1" applyProtection="1">
      <alignment horizontal="center" wrapText="1"/>
    </xf>
    <xf numFmtId="0" fontId="2" fillId="18" borderId="1" xfId="0" applyFont="1" applyFill="1" applyBorder="1" applyAlignment="1">
      <alignment horizontal="center" wrapText="1"/>
    </xf>
    <xf numFmtId="0" fontId="26" fillId="18" borderId="1" xfId="0" applyFont="1" applyFill="1" applyBorder="1" applyAlignment="1">
      <alignment horizontal="center" wrapText="1"/>
    </xf>
    <xf numFmtId="0" fontId="27" fillId="18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wrapText="1"/>
    </xf>
    <xf numFmtId="0" fontId="113" fillId="18" borderId="1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horizontal="center" wrapText="1"/>
    </xf>
    <xf numFmtId="0" fontId="11" fillId="18" borderId="10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 wrapText="1"/>
    </xf>
    <xf numFmtId="0" fontId="6" fillId="18" borderId="10" xfId="0" applyFont="1" applyFill="1" applyBorder="1" applyAlignment="1">
      <alignment horizontal="center" wrapText="1"/>
    </xf>
    <xf numFmtId="0" fontId="3" fillId="18" borderId="1" xfId="1" applyFont="1" applyFill="1" applyBorder="1" applyAlignment="1" applyProtection="1">
      <alignment horizontal="center" vertical="top" wrapText="1"/>
      <protection locked="0"/>
    </xf>
    <xf numFmtId="0" fontId="3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 wrapText="1"/>
    </xf>
    <xf numFmtId="0" fontId="47" fillId="9" borderId="1" xfId="1" applyFont="1" applyFill="1" applyBorder="1" applyAlignment="1" applyProtection="1">
      <alignment horizontal="center" vertical="top" wrapText="1"/>
      <protection locked="0"/>
    </xf>
    <xf numFmtId="0" fontId="2" fillId="9" borderId="0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wrapText="1"/>
    </xf>
    <xf numFmtId="0" fontId="42" fillId="9" borderId="0" xfId="1" applyFont="1" applyFill="1" applyBorder="1" applyAlignment="1" applyProtection="1">
      <alignment horizontal="center" wrapText="1"/>
      <protection locked="0"/>
    </xf>
    <xf numFmtId="0" fontId="27" fillId="9" borderId="0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 applyProtection="1">
      <alignment horizontal="center" wrapText="1"/>
    </xf>
    <xf numFmtId="0" fontId="18" fillId="9" borderId="1" xfId="1" applyFont="1" applyFill="1" applyBorder="1" applyAlignment="1" applyProtection="1">
      <alignment horizontal="center" wrapText="1"/>
      <protection locked="0"/>
    </xf>
    <xf numFmtId="0" fontId="24" fillId="9" borderId="1" xfId="1" applyFont="1" applyFill="1" applyBorder="1" applyAlignment="1">
      <alignment horizontal="center" vertical="top" wrapText="1"/>
    </xf>
    <xf numFmtId="0" fontId="2" fillId="9" borderId="1" xfId="1" applyFont="1" applyFill="1" applyBorder="1" applyAlignment="1" applyProtection="1">
      <alignment horizontal="center" vertical="center"/>
      <protection locked="0"/>
    </xf>
    <xf numFmtId="0" fontId="49" fillId="9" borderId="1" xfId="1" applyFont="1" applyFill="1" applyBorder="1" applyAlignment="1">
      <alignment horizontal="center" vertical="center"/>
    </xf>
    <xf numFmtId="0" fontId="114" fillId="9" borderId="1" xfId="1" applyFont="1" applyFill="1" applyBorder="1" applyAlignment="1" applyProtection="1">
      <alignment horizontal="center" vertical="center"/>
      <protection locked="0"/>
    </xf>
    <xf numFmtId="0" fontId="6" fillId="9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9" borderId="0" xfId="1" applyFont="1" applyFill="1" applyBorder="1" applyAlignment="1">
      <alignment horizontal="center" wrapText="1"/>
    </xf>
    <xf numFmtId="0" fontId="1" fillId="9" borderId="0" xfId="1" applyFill="1" applyBorder="1" applyAlignment="1"/>
    <xf numFmtId="0" fontId="2" fillId="2" borderId="3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8" borderId="2" xfId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20" xfId="1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wrapText="1"/>
    </xf>
    <xf numFmtId="0" fontId="2" fillId="8" borderId="8" xfId="1" applyFont="1" applyFill="1" applyBorder="1" applyAlignment="1">
      <alignment horizontal="center" wrapText="1"/>
    </xf>
  </cellXfs>
  <cellStyles count="10">
    <cellStyle name="Excel Built-in Normal" xfId="6"/>
    <cellStyle name="Excel_BuiltIn_Texte explicatif" xfId="7"/>
    <cellStyle name="Excel_BuiltIn_Texte explicatif 1" xfId="9"/>
    <cellStyle name="Normal" xfId="0" builtinId="0"/>
    <cellStyle name="Normal 2" xfId="1"/>
    <cellStyle name="Normal 3" xfId="8"/>
    <cellStyle name="Normal 4" xfId="2"/>
    <cellStyle name="Normal 5" xfId="3"/>
    <cellStyle name="Normal 6" xfId="4"/>
    <cellStyle name="Texte explicatif" xfId="5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30"/>
  <sheetViews>
    <sheetView topLeftCell="A85" workbookViewId="0">
      <selection activeCell="K99" sqref="K99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10" width="7.7109375" customWidth="1"/>
    <col min="11" max="14" width="8.7109375" customWidth="1"/>
    <col min="16" max="27" width="8.7109375" customWidth="1"/>
  </cols>
  <sheetData>
    <row r="1" spans="1:15" ht="15.75" x14ac:dyDescent="0.25">
      <c r="A1" s="9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333" t="s">
        <v>456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5.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1319" t="s">
        <v>442</v>
      </c>
    </row>
    <row r="6" spans="1:15" ht="18" x14ac:dyDescent="0.25">
      <c r="A6" s="23" t="s">
        <v>13</v>
      </c>
      <c r="B6" s="19" t="s">
        <v>14</v>
      </c>
      <c r="C6" s="370">
        <v>39</v>
      </c>
      <c r="D6" s="370">
        <v>58</v>
      </c>
      <c r="E6" s="370">
        <v>50</v>
      </c>
      <c r="F6" s="370"/>
      <c r="G6" s="370"/>
      <c r="H6" s="370"/>
      <c r="I6" s="370"/>
      <c r="J6" s="370"/>
      <c r="K6" s="370"/>
      <c r="L6" s="441"/>
      <c r="M6" s="441"/>
      <c r="N6" s="441"/>
      <c r="O6" s="782">
        <f t="shared" ref="O6:O14" si="0">SUM(C6:N6)</f>
        <v>147</v>
      </c>
    </row>
    <row r="7" spans="1:15" ht="15.75" x14ac:dyDescent="0.25">
      <c r="A7" s="106" t="s">
        <v>15</v>
      </c>
      <c r="B7" s="18" t="s">
        <v>16</v>
      </c>
      <c r="C7" s="370">
        <v>8</v>
      </c>
      <c r="D7" s="616">
        <v>17</v>
      </c>
      <c r="E7" s="616">
        <v>7</v>
      </c>
      <c r="F7" s="704"/>
      <c r="G7" s="705"/>
      <c r="H7" s="706"/>
      <c r="I7" s="707"/>
      <c r="J7" s="707"/>
      <c r="K7" s="707"/>
      <c r="L7" s="444"/>
      <c r="M7" s="444"/>
      <c r="N7" s="444"/>
      <c r="O7" s="781">
        <f t="shared" si="0"/>
        <v>32</v>
      </c>
    </row>
    <row r="8" spans="1:15" ht="15.75" x14ac:dyDescent="0.25">
      <c r="A8" s="106" t="s">
        <v>17</v>
      </c>
      <c r="B8" s="18" t="s">
        <v>18</v>
      </c>
      <c r="C8" s="370">
        <v>31</v>
      </c>
      <c r="D8" s="616">
        <v>41</v>
      </c>
      <c r="E8" s="616">
        <v>43</v>
      </c>
      <c r="F8" s="704"/>
      <c r="G8" s="705"/>
      <c r="H8" s="706"/>
      <c r="I8" s="707"/>
      <c r="J8" s="707"/>
      <c r="K8" s="707"/>
      <c r="L8" s="444"/>
      <c r="M8" s="444"/>
      <c r="N8" s="444"/>
      <c r="O8" s="781">
        <f t="shared" si="0"/>
        <v>115</v>
      </c>
    </row>
    <row r="9" spans="1:15" ht="18" x14ac:dyDescent="0.25">
      <c r="A9" s="23" t="s">
        <v>19</v>
      </c>
      <c r="B9" s="19" t="s">
        <v>20</v>
      </c>
      <c r="C9" s="783">
        <v>6</v>
      </c>
      <c r="D9" s="783">
        <v>14</v>
      </c>
      <c r="E9" s="783">
        <v>2</v>
      </c>
      <c r="F9" s="783"/>
      <c r="G9" s="783"/>
      <c r="H9" s="783"/>
      <c r="I9" s="783"/>
      <c r="J9" s="783"/>
      <c r="K9" s="783"/>
      <c r="L9" s="783"/>
      <c r="M9" s="783"/>
      <c r="N9" s="783"/>
      <c r="O9" s="782">
        <f t="shared" si="0"/>
        <v>22</v>
      </c>
    </row>
    <row r="10" spans="1:15" ht="15.75" x14ac:dyDescent="0.25">
      <c r="A10" s="106" t="s">
        <v>21</v>
      </c>
      <c r="B10" s="18" t="s">
        <v>22</v>
      </c>
      <c r="C10" s="708">
        <v>2</v>
      </c>
      <c r="D10" s="624">
        <v>11</v>
      </c>
      <c r="E10" s="624">
        <v>1</v>
      </c>
      <c r="F10" s="709"/>
      <c r="G10" s="710"/>
      <c r="H10" s="710"/>
      <c r="I10" s="711"/>
      <c r="J10" s="711"/>
      <c r="K10" s="711"/>
      <c r="L10" s="711"/>
      <c r="M10" s="711"/>
      <c r="N10" s="711"/>
      <c r="O10" s="781">
        <f t="shared" si="0"/>
        <v>14</v>
      </c>
    </row>
    <row r="11" spans="1:15" ht="15.75" x14ac:dyDescent="0.25">
      <c r="A11" s="106" t="s">
        <v>23</v>
      </c>
      <c r="B11" s="18" t="s">
        <v>24</v>
      </c>
      <c r="C11" s="708">
        <f>C9-C10</f>
        <v>4</v>
      </c>
      <c r="D11" s="708">
        <f>D9-D10</f>
        <v>3</v>
      </c>
      <c r="E11" s="708">
        <f>E9-E10</f>
        <v>1</v>
      </c>
      <c r="F11" s="709"/>
      <c r="G11" s="710"/>
      <c r="H11" s="710"/>
      <c r="I11" s="711"/>
      <c r="J11" s="711"/>
      <c r="K11" s="711"/>
      <c r="L11" s="711"/>
      <c r="M11" s="711"/>
      <c r="N11" s="711"/>
      <c r="O11" s="781">
        <f t="shared" si="0"/>
        <v>8</v>
      </c>
    </row>
    <row r="12" spans="1:15" ht="18" x14ac:dyDescent="0.25">
      <c r="A12" s="23" t="s">
        <v>25</v>
      </c>
      <c r="B12" s="25" t="s">
        <v>26</v>
      </c>
      <c r="C12" s="783">
        <f>C6-C9</f>
        <v>33</v>
      </c>
      <c r="D12" s="783">
        <f t="shared" ref="D12:E14" si="1">D6-D9</f>
        <v>44</v>
      </c>
      <c r="E12" s="783">
        <f t="shared" si="1"/>
        <v>48</v>
      </c>
      <c r="F12" s="783"/>
      <c r="G12" s="783"/>
      <c r="H12" s="783"/>
      <c r="I12" s="783"/>
      <c r="J12" s="783"/>
      <c r="K12" s="783"/>
      <c r="L12" s="783"/>
      <c r="M12" s="783"/>
      <c r="N12" s="783"/>
      <c r="O12" s="1132">
        <f t="shared" ref="O12" si="2">O6-O9</f>
        <v>125</v>
      </c>
    </row>
    <row r="13" spans="1:15" ht="15.75" x14ac:dyDescent="0.25">
      <c r="A13" s="106" t="s">
        <v>27</v>
      </c>
      <c r="B13" s="64" t="s">
        <v>28</v>
      </c>
      <c r="C13" s="370">
        <f>C7-C10</f>
        <v>6</v>
      </c>
      <c r="D13" s="370">
        <f t="shared" si="1"/>
        <v>6</v>
      </c>
      <c r="E13" s="370">
        <f t="shared" si="1"/>
        <v>6</v>
      </c>
      <c r="F13" s="370"/>
      <c r="G13" s="370"/>
      <c r="H13" s="370"/>
      <c r="I13" s="370"/>
      <c r="J13" s="370"/>
      <c r="K13" s="370"/>
      <c r="L13" s="370"/>
      <c r="M13" s="370"/>
      <c r="N13" s="370"/>
      <c r="O13" s="781">
        <f t="shared" si="0"/>
        <v>18</v>
      </c>
    </row>
    <row r="14" spans="1:15" ht="15.75" x14ac:dyDescent="0.25">
      <c r="A14" s="106" t="s">
        <v>29</v>
      </c>
      <c r="B14" s="18" t="s">
        <v>30</v>
      </c>
      <c r="C14" s="370">
        <f>C8-C11</f>
        <v>27</v>
      </c>
      <c r="D14" s="370">
        <f t="shared" si="1"/>
        <v>38</v>
      </c>
      <c r="E14" s="370">
        <f t="shared" si="1"/>
        <v>42</v>
      </c>
      <c r="F14" s="370"/>
      <c r="G14" s="370"/>
      <c r="H14" s="370"/>
      <c r="I14" s="370"/>
      <c r="J14" s="370"/>
      <c r="K14" s="370"/>
      <c r="L14" s="370"/>
      <c r="M14" s="370"/>
      <c r="N14" s="370"/>
      <c r="O14" s="781">
        <f t="shared" si="0"/>
        <v>107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x14ac:dyDescent="0.25">
      <c r="A20" s="107" t="s">
        <v>13</v>
      </c>
      <c r="B20" s="157" t="s">
        <v>377</v>
      </c>
      <c r="C20" s="784">
        <v>1</v>
      </c>
      <c r="D20" s="443">
        <v>2</v>
      </c>
      <c r="E20" s="785">
        <v>3</v>
      </c>
      <c r="F20" s="785">
        <v>1</v>
      </c>
      <c r="G20" s="786">
        <f>SUM(C20:F20)</f>
        <v>7</v>
      </c>
      <c r="H20" s="177"/>
      <c r="I20" s="178"/>
      <c r="J20" s="178"/>
      <c r="K20" s="178"/>
      <c r="L20" s="179"/>
      <c r="M20" s="179"/>
      <c r="N20" s="179"/>
      <c r="O20" s="57"/>
    </row>
    <row r="21" spans="1:15" x14ac:dyDescent="0.25">
      <c r="A21" s="107" t="s">
        <v>19</v>
      </c>
      <c r="B21" s="157" t="s">
        <v>378</v>
      </c>
      <c r="C21" s="784">
        <v>0</v>
      </c>
      <c r="D21" s="443">
        <v>0</v>
      </c>
      <c r="E21" s="785">
        <v>0</v>
      </c>
      <c r="F21" s="785">
        <v>0</v>
      </c>
      <c r="G21" s="786">
        <f t="shared" ref="G21:G65" si="3">SUM(C21:F21)</f>
        <v>0</v>
      </c>
      <c r="H21" s="177"/>
      <c r="I21" s="178"/>
      <c r="J21" s="178"/>
      <c r="K21" s="178"/>
      <c r="L21" s="179"/>
      <c r="M21" s="179"/>
      <c r="N21" s="179"/>
      <c r="O21" s="57"/>
    </row>
    <row r="22" spans="1:15" x14ac:dyDescent="0.25">
      <c r="A22" s="107" t="s">
        <v>25</v>
      </c>
      <c r="B22" s="157" t="s">
        <v>438</v>
      </c>
      <c r="C22" s="784"/>
      <c r="D22" s="443">
        <v>1</v>
      </c>
      <c r="E22" s="785">
        <v>2</v>
      </c>
      <c r="F22" s="785"/>
      <c r="G22" s="786">
        <f t="shared" si="3"/>
        <v>3</v>
      </c>
      <c r="H22" s="177"/>
      <c r="I22" s="178"/>
      <c r="J22" s="178"/>
      <c r="K22" s="178"/>
      <c r="L22" s="179"/>
      <c r="M22" s="179"/>
      <c r="N22" s="179"/>
      <c r="O22" s="57"/>
    </row>
    <row r="23" spans="1:15" x14ac:dyDescent="0.25">
      <c r="A23" s="107" t="s">
        <v>33</v>
      </c>
      <c r="B23" s="157" t="s">
        <v>358</v>
      </c>
      <c r="C23" s="784"/>
      <c r="D23" s="443"/>
      <c r="E23" s="785"/>
      <c r="F23" s="785"/>
      <c r="G23" s="786">
        <f t="shared" si="3"/>
        <v>0</v>
      </c>
      <c r="H23" s="177"/>
      <c r="I23" s="178"/>
      <c r="J23" s="178"/>
      <c r="K23" s="178"/>
      <c r="L23" s="179"/>
      <c r="M23" s="179"/>
      <c r="N23" s="179"/>
      <c r="O23" s="57"/>
    </row>
    <row r="24" spans="1:15" x14ac:dyDescent="0.25">
      <c r="A24" s="107" t="s">
        <v>35</v>
      </c>
      <c r="B24" s="157" t="s">
        <v>357</v>
      </c>
      <c r="C24" s="784"/>
      <c r="D24" s="443">
        <v>1</v>
      </c>
      <c r="E24" s="785"/>
      <c r="F24" s="785">
        <v>3</v>
      </c>
      <c r="G24" s="786">
        <f t="shared" si="3"/>
        <v>4</v>
      </c>
      <c r="H24" s="177"/>
      <c r="I24" s="178"/>
      <c r="J24" s="178"/>
      <c r="K24" s="178"/>
      <c r="L24" s="179"/>
      <c r="M24" s="179"/>
      <c r="N24" s="179"/>
      <c r="O24" s="57"/>
    </row>
    <row r="25" spans="1:15" x14ac:dyDescent="0.25">
      <c r="A25" s="107" t="s">
        <v>37</v>
      </c>
      <c r="B25" s="157" t="s">
        <v>355</v>
      </c>
      <c r="C25" s="784">
        <v>1</v>
      </c>
      <c r="D25" s="443">
        <v>21</v>
      </c>
      <c r="E25" s="785"/>
      <c r="F25" s="785">
        <v>1</v>
      </c>
      <c r="G25" s="786">
        <f t="shared" si="3"/>
        <v>23</v>
      </c>
      <c r="H25" s="177"/>
      <c r="I25" s="178"/>
      <c r="J25" s="178"/>
      <c r="K25" s="178"/>
      <c r="L25" s="179"/>
      <c r="M25" s="179"/>
      <c r="N25" s="179"/>
      <c r="O25" s="57"/>
    </row>
    <row r="26" spans="1:15" x14ac:dyDescent="0.25">
      <c r="A26" s="107" t="s">
        <v>39</v>
      </c>
      <c r="B26" s="157" t="s">
        <v>356</v>
      </c>
      <c r="C26" s="784"/>
      <c r="D26" s="443"/>
      <c r="E26" s="785"/>
      <c r="F26" s="785"/>
      <c r="G26" s="786">
        <f t="shared" si="3"/>
        <v>0</v>
      </c>
      <c r="H26" s="177"/>
      <c r="I26" s="178"/>
      <c r="J26" s="178"/>
      <c r="K26" s="178"/>
      <c r="L26" s="179"/>
      <c r="M26" s="179"/>
      <c r="N26" s="179"/>
      <c r="O26" s="57"/>
    </row>
    <row r="27" spans="1:15" x14ac:dyDescent="0.25">
      <c r="A27" s="107" t="s">
        <v>41</v>
      </c>
      <c r="B27" s="20" t="s">
        <v>379</v>
      </c>
      <c r="C27" s="784"/>
      <c r="D27" s="443">
        <v>2</v>
      </c>
      <c r="E27" s="785"/>
      <c r="F27" s="785"/>
      <c r="G27" s="786">
        <f t="shared" si="3"/>
        <v>2</v>
      </c>
      <c r="H27" s="177"/>
      <c r="I27" s="178"/>
      <c r="J27" s="178"/>
      <c r="K27" s="178"/>
      <c r="L27" s="179"/>
      <c r="M27" s="179"/>
      <c r="N27" s="179"/>
      <c r="O27" s="57"/>
    </row>
    <row r="28" spans="1:15" x14ac:dyDescent="0.25">
      <c r="A28" s="107" t="s">
        <v>43</v>
      </c>
      <c r="B28" s="20" t="s">
        <v>380</v>
      </c>
      <c r="C28" s="784"/>
      <c r="D28" s="443">
        <v>1</v>
      </c>
      <c r="E28" s="785"/>
      <c r="F28" s="785"/>
      <c r="G28" s="786">
        <f t="shared" si="3"/>
        <v>1</v>
      </c>
      <c r="H28" s="177"/>
      <c r="I28" s="178"/>
      <c r="J28" s="178"/>
      <c r="K28" s="178"/>
      <c r="L28" s="179"/>
      <c r="M28" s="179"/>
      <c r="N28" s="179"/>
      <c r="O28" s="57"/>
    </row>
    <row r="29" spans="1:15" x14ac:dyDescent="0.25">
      <c r="A29" s="107" t="s">
        <v>45</v>
      </c>
      <c r="B29" s="20" t="s">
        <v>38</v>
      </c>
      <c r="C29" s="784"/>
      <c r="D29" s="443"/>
      <c r="E29" s="785"/>
      <c r="F29" s="785"/>
      <c r="G29" s="786">
        <f t="shared" si="3"/>
        <v>0</v>
      </c>
      <c r="H29" s="177"/>
      <c r="I29" s="178"/>
      <c r="J29" s="178"/>
      <c r="K29" s="178"/>
      <c r="L29" s="179"/>
      <c r="M29" s="179"/>
      <c r="N29" s="179"/>
      <c r="O29" s="57"/>
    </row>
    <row r="30" spans="1:15" x14ac:dyDescent="0.25">
      <c r="A30" s="107" t="s">
        <v>47</v>
      </c>
      <c r="B30" s="20" t="s">
        <v>40</v>
      </c>
      <c r="C30" s="784"/>
      <c r="D30" s="443">
        <v>5</v>
      </c>
      <c r="E30" s="785">
        <v>1</v>
      </c>
      <c r="F30" s="785"/>
      <c r="G30" s="786">
        <f t="shared" si="3"/>
        <v>6</v>
      </c>
      <c r="H30" s="177"/>
      <c r="I30" s="178"/>
      <c r="J30" s="178"/>
      <c r="K30" s="178"/>
      <c r="L30" s="179"/>
      <c r="M30" s="179"/>
      <c r="N30" s="179"/>
      <c r="O30" s="57"/>
    </row>
    <row r="31" spans="1:15" x14ac:dyDescent="0.25">
      <c r="A31" s="107" t="s">
        <v>49</v>
      </c>
      <c r="B31" s="20" t="s">
        <v>42</v>
      </c>
      <c r="C31" s="784"/>
      <c r="D31" s="443"/>
      <c r="E31" s="785">
        <v>4</v>
      </c>
      <c r="F31" s="785"/>
      <c r="G31" s="786">
        <f t="shared" si="3"/>
        <v>4</v>
      </c>
      <c r="H31" s="177"/>
      <c r="I31" s="178"/>
      <c r="J31" s="178"/>
      <c r="K31" s="178"/>
      <c r="L31" s="179"/>
      <c r="M31" s="179"/>
      <c r="N31" s="179"/>
      <c r="O31" s="57"/>
    </row>
    <row r="32" spans="1:15" x14ac:dyDescent="0.25">
      <c r="A32" s="107" t="s">
        <v>50</v>
      </c>
      <c r="B32" s="20" t="s">
        <v>44</v>
      </c>
      <c r="C32" s="784"/>
      <c r="D32" s="443"/>
      <c r="E32" s="785"/>
      <c r="F32" s="785"/>
      <c r="G32" s="786">
        <f t="shared" si="3"/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x14ac:dyDescent="0.25">
      <c r="A33" s="107" t="s">
        <v>51</v>
      </c>
      <c r="B33" s="20" t="s">
        <v>46</v>
      </c>
      <c r="C33" s="784"/>
      <c r="D33" s="443"/>
      <c r="E33" s="785"/>
      <c r="F33" s="785"/>
      <c r="G33" s="786">
        <f t="shared" si="3"/>
        <v>0</v>
      </c>
      <c r="H33" s="177"/>
      <c r="I33" s="178"/>
      <c r="J33" s="178"/>
      <c r="K33" s="178"/>
      <c r="L33" s="179"/>
      <c r="M33" s="179"/>
      <c r="N33" s="179"/>
      <c r="O33" s="57"/>
    </row>
    <row r="34" spans="1:15" x14ac:dyDescent="0.25">
      <c r="A34" s="107" t="s">
        <v>53</v>
      </c>
      <c r="B34" s="20" t="s">
        <v>48</v>
      </c>
      <c r="C34" s="784"/>
      <c r="D34" s="443"/>
      <c r="E34" s="785"/>
      <c r="F34" s="785"/>
      <c r="G34" s="786">
        <f t="shared" si="3"/>
        <v>0</v>
      </c>
      <c r="H34" s="177"/>
      <c r="I34" s="178"/>
      <c r="J34" s="178"/>
      <c r="K34" s="178"/>
      <c r="L34" s="179"/>
      <c r="M34" s="179"/>
      <c r="N34" s="179"/>
      <c r="O34" s="57"/>
    </row>
    <row r="35" spans="1:15" x14ac:dyDescent="0.25">
      <c r="A35" s="107" t="s">
        <v>54</v>
      </c>
      <c r="B35" s="157" t="s">
        <v>359</v>
      </c>
      <c r="C35" s="784"/>
      <c r="D35" s="443"/>
      <c r="E35" s="785"/>
      <c r="F35" s="785"/>
      <c r="G35" s="786">
        <f t="shared" si="3"/>
        <v>0</v>
      </c>
      <c r="H35" s="177"/>
      <c r="I35" s="178"/>
      <c r="J35" s="178"/>
      <c r="K35" s="178"/>
      <c r="L35" s="179"/>
      <c r="M35" s="179"/>
      <c r="N35" s="179"/>
      <c r="O35" s="57"/>
    </row>
    <row r="36" spans="1:15" x14ac:dyDescent="0.25">
      <c r="A36" s="107" t="s">
        <v>56</v>
      </c>
      <c r="B36" s="157" t="s">
        <v>360</v>
      </c>
      <c r="C36" s="784"/>
      <c r="D36" s="443"/>
      <c r="E36" s="785"/>
      <c r="F36" s="785"/>
      <c r="G36" s="786">
        <f t="shared" si="3"/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x14ac:dyDescent="0.25">
      <c r="A37" s="107" t="s">
        <v>57</v>
      </c>
      <c r="B37" s="157" t="s">
        <v>361</v>
      </c>
      <c r="C37" s="784"/>
      <c r="D37" s="443"/>
      <c r="E37" s="785"/>
      <c r="F37" s="785"/>
      <c r="G37" s="786">
        <f t="shared" si="3"/>
        <v>0</v>
      </c>
      <c r="H37" s="177"/>
      <c r="I37" s="178"/>
      <c r="J37" s="178"/>
      <c r="K37" s="178"/>
      <c r="L37" s="179"/>
      <c r="M37" s="179"/>
      <c r="N37" s="179"/>
      <c r="O37" s="57"/>
    </row>
    <row r="38" spans="1:15" x14ac:dyDescent="0.25">
      <c r="A38" s="107" t="s">
        <v>59</v>
      </c>
      <c r="B38" s="157" t="s">
        <v>363</v>
      </c>
      <c r="C38" s="784"/>
      <c r="D38" s="443">
        <v>1</v>
      </c>
      <c r="E38" s="785"/>
      <c r="F38" s="785"/>
      <c r="G38" s="786">
        <f t="shared" si="3"/>
        <v>1</v>
      </c>
      <c r="H38" s="177"/>
      <c r="I38" s="178"/>
      <c r="J38" s="178"/>
      <c r="K38" s="178"/>
      <c r="L38" s="179"/>
      <c r="M38" s="179"/>
      <c r="N38" s="179"/>
      <c r="O38" s="57"/>
    </row>
    <row r="39" spans="1:15" x14ac:dyDescent="0.25">
      <c r="A39" s="107" t="s">
        <v>60</v>
      </c>
      <c r="B39" s="157" t="s">
        <v>362</v>
      </c>
      <c r="C39" s="784"/>
      <c r="D39" s="443"/>
      <c r="E39" s="785"/>
      <c r="F39" s="785"/>
      <c r="G39" s="786">
        <f t="shared" si="3"/>
        <v>0</v>
      </c>
      <c r="H39" s="177"/>
      <c r="I39" s="178"/>
      <c r="J39" s="178"/>
      <c r="K39" s="178"/>
      <c r="L39" s="179"/>
      <c r="M39" s="179"/>
      <c r="N39" s="179"/>
      <c r="O39" s="57"/>
    </row>
    <row r="40" spans="1:15" x14ac:dyDescent="0.25">
      <c r="A40" s="107" t="s">
        <v>62</v>
      </c>
      <c r="B40" s="20" t="s">
        <v>52</v>
      </c>
      <c r="C40" s="784"/>
      <c r="D40" s="443">
        <v>1</v>
      </c>
      <c r="E40" s="785">
        <v>3</v>
      </c>
      <c r="F40" s="785">
        <v>2</v>
      </c>
      <c r="G40" s="786">
        <f t="shared" si="3"/>
        <v>6</v>
      </c>
      <c r="H40" s="177"/>
      <c r="I40" s="178"/>
      <c r="J40" s="178"/>
      <c r="K40" s="178"/>
      <c r="L40" s="179"/>
      <c r="M40" s="179"/>
      <c r="N40" s="179"/>
      <c r="O40" s="57"/>
    </row>
    <row r="41" spans="1:15" x14ac:dyDescent="0.25">
      <c r="A41" s="107" t="s">
        <v>63</v>
      </c>
      <c r="B41" s="157" t="s">
        <v>365</v>
      </c>
      <c r="C41" s="784"/>
      <c r="D41" s="443"/>
      <c r="E41" s="785"/>
      <c r="F41" s="785"/>
      <c r="G41" s="786">
        <f t="shared" si="3"/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x14ac:dyDescent="0.25">
      <c r="A42" s="107" t="s">
        <v>65</v>
      </c>
      <c r="B42" s="157" t="s">
        <v>364</v>
      </c>
      <c r="C42" s="784"/>
      <c r="D42" s="443"/>
      <c r="E42" s="785"/>
      <c r="F42" s="785"/>
      <c r="G42" s="786">
        <f t="shared" si="3"/>
        <v>0</v>
      </c>
      <c r="H42" s="177"/>
      <c r="I42" s="178"/>
      <c r="J42" s="178"/>
      <c r="K42" s="178"/>
      <c r="L42" s="179"/>
      <c r="M42" s="179"/>
      <c r="N42" s="179"/>
      <c r="O42" s="57"/>
    </row>
    <row r="43" spans="1:15" x14ac:dyDescent="0.25">
      <c r="A43" s="107" t="s">
        <v>67</v>
      </c>
      <c r="B43" s="196" t="s">
        <v>55</v>
      </c>
      <c r="C43" s="784"/>
      <c r="D43" s="443"/>
      <c r="E43" s="785"/>
      <c r="F43" s="785"/>
      <c r="G43" s="786">
        <f t="shared" si="3"/>
        <v>0</v>
      </c>
      <c r="H43" s="177"/>
      <c r="I43" s="178"/>
      <c r="J43" s="178"/>
      <c r="K43" s="178"/>
      <c r="L43" s="179"/>
      <c r="M43" s="179"/>
      <c r="N43" s="179"/>
      <c r="O43" s="57"/>
    </row>
    <row r="44" spans="1:15" x14ac:dyDescent="0.25">
      <c r="A44" s="107" t="s">
        <v>69</v>
      </c>
      <c r="B44" s="157" t="s">
        <v>366</v>
      </c>
      <c r="C44" s="784"/>
      <c r="D44" s="443">
        <v>1</v>
      </c>
      <c r="E44" s="785"/>
      <c r="F44" s="785"/>
      <c r="G44" s="786">
        <f t="shared" si="3"/>
        <v>1</v>
      </c>
      <c r="H44" s="177"/>
      <c r="I44" s="178"/>
      <c r="J44" s="178"/>
      <c r="K44" s="178"/>
      <c r="L44" s="179"/>
      <c r="M44" s="179"/>
      <c r="N44" s="179"/>
      <c r="O44" s="57"/>
    </row>
    <row r="45" spans="1:15" x14ac:dyDescent="0.25">
      <c r="A45" s="107" t="s">
        <v>71</v>
      </c>
      <c r="B45" s="157" t="s">
        <v>367</v>
      </c>
      <c r="C45" s="784"/>
      <c r="D45" s="443"/>
      <c r="E45" s="785">
        <v>1</v>
      </c>
      <c r="F45" s="785"/>
      <c r="G45" s="786">
        <f t="shared" si="3"/>
        <v>1</v>
      </c>
      <c r="H45" s="177"/>
      <c r="I45" s="178"/>
      <c r="J45" s="178"/>
      <c r="K45" s="178"/>
      <c r="L45" s="179"/>
      <c r="M45" s="179"/>
      <c r="N45" s="179"/>
      <c r="O45" s="57"/>
    </row>
    <row r="46" spans="1:15" x14ac:dyDescent="0.25">
      <c r="A46" s="107" t="s">
        <v>73</v>
      </c>
      <c r="B46" s="157" t="s">
        <v>369</v>
      </c>
      <c r="C46" s="784"/>
      <c r="D46" s="443"/>
      <c r="E46" s="785"/>
      <c r="F46" s="785"/>
      <c r="G46" s="786">
        <f t="shared" si="3"/>
        <v>0</v>
      </c>
      <c r="H46" s="177"/>
      <c r="I46" s="178"/>
      <c r="J46" s="178"/>
      <c r="K46" s="178"/>
      <c r="L46" s="179"/>
      <c r="M46" s="179"/>
      <c r="N46" s="179"/>
      <c r="O46" s="57"/>
    </row>
    <row r="47" spans="1:15" x14ac:dyDescent="0.25">
      <c r="A47" s="107" t="s">
        <v>75</v>
      </c>
      <c r="B47" s="157" t="s">
        <v>368</v>
      </c>
      <c r="C47" s="784"/>
      <c r="D47" s="443"/>
      <c r="E47" s="785"/>
      <c r="F47" s="785"/>
      <c r="G47" s="786">
        <f t="shared" si="3"/>
        <v>0</v>
      </c>
      <c r="H47" s="177"/>
      <c r="I47" s="178"/>
      <c r="J47" s="178"/>
      <c r="K47" s="178"/>
      <c r="L47" s="179"/>
      <c r="M47" s="179"/>
      <c r="N47" s="179"/>
      <c r="O47" s="57"/>
    </row>
    <row r="48" spans="1:15" x14ac:dyDescent="0.25">
      <c r="A48" s="107" t="s">
        <v>77</v>
      </c>
      <c r="B48" s="20" t="s">
        <v>58</v>
      </c>
      <c r="C48" s="784"/>
      <c r="D48" s="443"/>
      <c r="E48" s="785"/>
      <c r="F48" s="785"/>
      <c r="G48" s="786">
        <f t="shared" si="3"/>
        <v>0</v>
      </c>
      <c r="H48" s="177"/>
      <c r="I48" s="178"/>
      <c r="J48" s="178"/>
      <c r="K48" s="178"/>
      <c r="L48" s="179"/>
      <c r="M48" s="179"/>
      <c r="N48" s="179"/>
      <c r="O48" s="57"/>
    </row>
    <row r="49" spans="1:15" x14ac:dyDescent="0.25">
      <c r="A49" s="107" t="s">
        <v>79</v>
      </c>
      <c r="B49" s="157" t="s">
        <v>371</v>
      </c>
      <c r="C49" s="784"/>
      <c r="D49" s="443"/>
      <c r="E49" s="785"/>
      <c r="F49" s="785"/>
      <c r="G49" s="786">
        <f t="shared" si="3"/>
        <v>0</v>
      </c>
      <c r="H49" s="177"/>
      <c r="I49" s="178"/>
      <c r="J49" s="178"/>
      <c r="K49" s="178"/>
      <c r="L49" s="179"/>
      <c r="M49" s="179"/>
      <c r="N49" s="179"/>
      <c r="O49" s="57"/>
    </row>
    <row r="50" spans="1:15" x14ac:dyDescent="0.25">
      <c r="A50" s="107" t="s">
        <v>81</v>
      </c>
      <c r="B50" s="157" t="s">
        <v>370</v>
      </c>
      <c r="C50" s="784"/>
      <c r="D50" s="443"/>
      <c r="E50" s="785"/>
      <c r="F50" s="785"/>
      <c r="G50" s="786">
        <f t="shared" si="3"/>
        <v>0</v>
      </c>
      <c r="H50" s="177"/>
      <c r="I50" s="178"/>
      <c r="J50" s="178"/>
      <c r="K50" s="178"/>
      <c r="L50" s="179"/>
      <c r="M50" s="179"/>
      <c r="N50" s="179"/>
      <c r="O50" s="57"/>
    </row>
    <row r="51" spans="1:15" x14ac:dyDescent="0.25">
      <c r="A51" s="107" t="s">
        <v>216</v>
      </c>
      <c r="B51" s="158" t="s">
        <v>372</v>
      </c>
      <c r="C51" s="784"/>
      <c r="D51" s="443"/>
      <c r="E51" s="785"/>
      <c r="F51" s="785"/>
      <c r="G51" s="786">
        <f t="shared" si="3"/>
        <v>0</v>
      </c>
      <c r="H51" s="177"/>
      <c r="I51" s="178"/>
      <c r="J51" s="178"/>
      <c r="K51" s="178"/>
      <c r="L51" s="179"/>
      <c r="M51" s="179"/>
      <c r="N51" s="179"/>
      <c r="O51" s="57"/>
    </row>
    <row r="52" spans="1:15" x14ac:dyDescent="0.25">
      <c r="A52" s="107" t="s">
        <v>217</v>
      </c>
      <c r="B52" s="20" t="s">
        <v>61</v>
      </c>
      <c r="C52" s="784"/>
      <c r="D52" s="443">
        <v>3</v>
      </c>
      <c r="E52" s="785"/>
      <c r="F52" s="785"/>
      <c r="G52" s="786">
        <f t="shared" si="3"/>
        <v>3</v>
      </c>
      <c r="H52" s="177"/>
      <c r="I52" s="178"/>
      <c r="J52" s="178"/>
      <c r="K52" s="178"/>
      <c r="L52" s="179"/>
      <c r="M52" s="179"/>
      <c r="N52" s="179"/>
      <c r="O52" s="57"/>
    </row>
    <row r="53" spans="1:15" x14ac:dyDescent="0.25">
      <c r="A53" s="107" t="s">
        <v>218</v>
      </c>
      <c r="B53" s="157" t="s">
        <v>373</v>
      </c>
      <c r="C53" s="784"/>
      <c r="D53" s="443"/>
      <c r="E53" s="785"/>
      <c r="F53" s="785"/>
      <c r="G53" s="786">
        <f t="shared" si="3"/>
        <v>0</v>
      </c>
      <c r="H53" s="177"/>
      <c r="I53" s="178"/>
      <c r="J53" s="178"/>
      <c r="K53" s="178"/>
      <c r="L53" s="179"/>
      <c r="M53" s="179"/>
      <c r="N53" s="179"/>
      <c r="O53" s="57"/>
    </row>
    <row r="54" spans="1:15" x14ac:dyDescent="0.25">
      <c r="A54" s="107" t="s">
        <v>260</v>
      </c>
      <c r="B54" s="158" t="s">
        <v>374</v>
      </c>
      <c r="C54" s="784"/>
      <c r="D54" s="443"/>
      <c r="E54" s="785"/>
      <c r="F54" s="785"/>
      <c r="G54" s="786">
        <f t="shared" si="3"/>
        <v>0</v>
      </c>
      <c r="H54" s="177"/>
      <c r="I54" s="178"/>
      <c r="J54" s="178"/>
      <c r="K54" s="178"/>
      <c r="L54" s="179"/>
      <c r="M54" s="179"/>
      <c r="N54" s="179"/>
      <c r="O54" s="57"/>
    </row>
    <row r="55" spans="1:15" x14ac:dyDescent="0.25">
      <c r="A55" s="107" t="s">
        <v>262</v>
      </c>
      <c r="B55" s="158" t="s">
        <v>64</v>
      </c>
      <c r="C55" s="784"/>
      <c r="D55" s="443"/>
      <c r="E55" s="785"/>
      <c r="F55" s="785"/>
      <c r="G55" s="786">
        <f t="shared" si="3"/>
        <v>0</v>
      </c>
      <c r="H55" s="177"/>
      <c r="I55" s="178"/>
      <c r="J55" s="178"/>
      <c r="K55" s="178"/>
      <c r="L55" s="179"/>
      <c r="M55" s="179"/>
      <c r="N55" s="179"/>
      <c r="O55" s="57"/>
    </row>
    <row r="56" spans="1:15" x14ac:dyDescent="0.25">
      <c r="A56" s="107" t="s">
        <v>264</v>
      </c>
      <c r="B56" s="158" t="s">
        <v>375</v>
      </c>
      <c r="C56" s="784"/>
      <c r="D56" s="443"/>
      <c r="E56" s="785"/>
      <c r="F56" s="785"/>
      <c r="G56" s="786">
        <f t="shared" si="3"/>
        <v>0</v>
      </c>
      <c r="H56" s="177"/>
      <c r="I56" s="178"/>
      <c r="J56" s="178"/>
      <c r="K56" s="178"/>
      <c r="L56" s="179"/>
      <c r="M56" s="179"/>
      <c r="N56" s="179"/>
      <c r="O56" s="57"/>
    </row>
    <row r="57" spans="1:15" x14ac:dyDescent="0.25">
      <c r="A57" s="107" t="s">
        <v>266</v>
      </c>
      <c r="B57" s="20" t="s">
        <v>64</v>
      </c>
      <c r="C57" s="784"/>
      <c r="D57" s="443"/>
      <c r="E57" s="785"/>
      <c r="F57" s="785"/>
      <c r="G57" s="786">
        <f t="shared" si="3"/>
        <v>0</v>
      </c>
      <c r="H57" s="177"/>
      <c r="I57" s="178"/>
      <c r="J57" s="178"/>
      <c r="K57" s="178"/>
      <c r="L57" s="179"/>
      <c r="M57" s="179"/>
      <c r="N57" s="179"/>
      <c r="O57" s="57"/>
    </row>
    <row r="58" spans="1:15" x14ac:dyDescent="0.25">
      <c r="A58" s="107" t="s">
        <v>267</v>
      </c>
      <c r="B58" s="20" t="s">
        <v>66</v>
      </c>
      <c r="C58" s="784"/>
      <c r="D58" s="443"/>
      <c r="E58" s="785"/>
      <c r="F58" s="785"/>
      <c r="G58" s="786">
        <f t="shared" si="3"/>
        <v>0</v>
      </c>
      <c r="H58" s="177"/>
      <c r="I58" s="178"/>
      <c r="J58" s="178"/>
      <c r="K58" s="178"/>
      <c r="L58" s="179"/>
      <c r="M58" s="179"/>
      <c r="N58" s="179"/>
      <c r="O58" s="57"/>
    </row>
    <row r="59" spans="1:15" x14ac:dyDescent="0.25">
      <c r="A59" s="107" t="s">
        <v>269</v>
      </c>
      <c r="B59" s="20" t="s">
        <v>68</v>
      </c>
      <c r="C59" s="784"/>
      <c r="D59" s="443"/>
      <c r="E59" s="785"/>
      <c r="F59" s="785"/>
      <c r="G59" s="786">
        <f t="shared" si="3"/>
        <v>0</v>
      </c>
      <c r="H59" s="177"/>
      <c r="I59" s="178"/>
      <c r="J59" s="178"/>
      <c r="K59" s="178"/>
      <c r="L59" s="179"/>
      <c r="M59" s="179"/>
      <c r="N59" s="179"/>
      <c r="O59" s="57"/>
    </row>
    <row r="60" spans="1:15" x14ac:dyDescent="0.25">
      <c r="A60" s="107" t="s">
        <v>271</v>
      </c>
      <c r="B60" s="20" t="s">
        <v>70</v>
      </c>
      <c r="C60" s="784"/>
      <c r="D60" s="443"/>
      <c r="E60" s="785"/>
      <c r="F60" s="785"/>
      <c r="G60" s="786">
        <f t="shared" si="3"/>
        <v>0</v>
      </c>
      <c r="H60" s="177"/>
      <c r="I60" s="178"/>
      <c r="J60" s="178"/>
      <c r="K60" s="178"/>
      <c r="L60" s="179"/>
      <c r="M60" s="179"/>
      <c r="N60" s="179"/>
      <c r="O60" s="57"/>
    </row>
    <row r="61" spans="1:15" x14ac:dyDescent="0.25">
      <c r="A61" s="107" t="s">
        <v>273</v>
      </c>
      <c r="B61" s="20" t="s">
        <v>72</v>
      </c>
      <c r="C61" s="784"/>
      <c r="D61" s="443"/>
      <c r="E61" s="785"/>
      <c r="F61" s="785"/>
      <c r="G61" s="786">
        <f t="shared" si="3"/>
        <v>0</v>
      </c>
      <c r="H61" s="177"/>
      <c r="I61" s="178"/>
      <c r="J61" s="178"/>
      <c r="K61" s="178"/>
      <c r="L61" s="179"/>
      <c r="M61" s="179"/>
      <c r="N61" s="179"/>
      <c r="O61" s="57"/>
    </row>
    <row r="62" spans="1:15" x14ac:dyDescent="0.25">
      <c r="A62" s="107" t="s">
        <v>275</v>
      </c>
      <c r="B62" s="20" t="s">
        <v>74</v>
      </c>
      <c r="C62" s="784"/>
      <c r="D62" s="443"/>
      <c r="E62" s="785"/>
      <c r="F62" s="785"/>
      <c r="G62" s="786">
        <f t="shared" si="3"/>
        <v>0</v>
      </c>
      <c r="H62" s="177"/>
      <c r="I62" s="178"/>
      <c r="J62" s="178"/>
      <c r="K62" s="178"/>
      <c r="L62" s="179"/>
      <c r="M62" s="179"/>
      <c r="N62" s="179"/>
      <c r="O62" s="57"/>
    </row>
    <row r="63" spans="1:15" x14ac:dyDescent="0.25">
      <c r="A63" s="107" t="s">
        <v>277</v>
      </c>
      <c r="B63" s="20" t="s">
        <v>76</v>
      </c>
      <c r="C63" s="784"/>
      <c r="D63" s="443"/>
      <c r="E63" s="785"/>
      <c r="F63" s="785"/>
      <c r="G63" s="786">
        <f t="shared" si="3"/>
        <v>0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784"/>
      <c r="D64" s="443"/>
      <c r="E64" s="785"/>
      <c r="F64" s="785"/>
      <c r="G64" s="786">
        <f t="shared" si="3"/>
        <v>0</v>
      </c>
      <c r="H64" s="177"/>
      <c r="I64" s="178"/>
      <c r="J64" s="178"/>
      <c r="K64" s="178"/>
      <c r="L64" s="179"/>
      <c r="M64" s="179"/>
      <c r="N64" s="179"/>
      <c r="O64" s="57"/>
    </row>
    <row r="65" spans="1:15" x14ac:dyDescent="0.25">
      <c r="A65" s="107" t="s">
        <v>281</v>
      </c>
      <c r="B65" s="20" t="s">
        <v>80</v>
      </c>
      <c r="C65" s="784">
        <v>16</v>
      </c>
      <c r="D65" s="443">
        <v>68</v>
      </c>
      <c r="E65" s="785"/>
      <c r="F65" s="785">
        <v>1</v>
      </c>
      <c r="G65" s="786">
        <f t="shared" si="3"/>
        <v>85</v>
      </c>
      <c r="H65" s="177"/>
      <c r="I65" s="178"/>
      <c r="J65" s="178"/>
      <c r="K65" s="178"/>
      <c r="L65" s="179"/>
      <c r="M65" s="179"/>
      <c r="N65" s="179"/>
      <c r="O65" s="57"/>
    </row>
    <row r="66" spans="1:15" ht="18" x14ac:dyDescent="0.25">
      <c r="A66" s="107" t="s">
        <v>283</v>
      </c>
      <c r="B66" s="21" t="s">
        <v>82</v>
      </c>
      <c r="C66" s="787">
        <f>SUM(C20:C65)</f>
        <v>18</v>
      </c>
      <c r="D66" s="787">
        <f>SUM(D20:D65)</f>
        <v>107</v>
      </c>
      <c r="E66" s="788">
        <f>SUM(E20:E65)</f>
        <v>14</v>
      </c>
      <c r="F66" s="788">
        <f>SUM(F20:F65)</f>
        <v>8</v>
      </c>
      <c r="G66" s="802">
        <f>C66+D66+E66+F66</f>
        <v>147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458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x14ac:dyDescent="0.25">
      <c r="A73" s="107" t="s">
        <v>13</v>
      </c>
      <c r="B73" s="20" t="s">
        <v>85</v>
      </c>
      <c r="C73" s="442">
        <v>16</v>
      </c>
      <c r="D73" s="443">
        <v>91</v>
      </c>
      <c r="E73" s="785">
        <v>12</v>
      </c>
      <c r="F73" s="785">
        <v>7</v>
      </c>
      <c r="G73" s="789">
        <f>F73+E73+D73+C73</f>
        <v>126</v>
      </c>
      <c r="H73" s="177"/>
      <c r="I73" s="178"/>
      <c r="J73" s="178"/>
      <c r="K73" s="178"/>
      <c r="L73" s="179"/>
      <c r="M73" s="179"/>
      <c r="N73" s="179"/>
      <c r="O73" s="57"/>
    </row>
    <row r="74" spans="1:15" x14ac:dyDescent="0.25">
      <c r="A74" s="107" t="s">
        <v>19</v>
      </c>
      <c r="B74" s="20" t="s">
        <v>86</v>
      </c>
      <c r="C74" s="442"/>
      <c r="D74" s="442">
        <v>5</v>
      </c>
      <c r="E74" s="785">
        <v>1</v>
      </c>
      <c r="F74" s="785"/>
      <c r="G74" s="789">
        <f t="shared" ref="G74:G94" si="4">F74+E74+D74+C74</f>
        <v>6</v>
      </c>
      <c r="H74" s="177"/>
      <c r="I74" s="178"/>
      <c r="J74" s="178"/>
      <c r="K74" s="178"/>
      <c r="L74" s="179"/>
      <c r="M74" s="179"/>
      <c r="N74" s="179"/>
      <c r="O74" s="57"/>
    </row>
    <row r="75" spans="1:15" x14ac:dyDescent="0.25">
      <c r="A75" s="107" t="s">
        <v>25</v>
      </c>
      <c r="B75" s="20" t="s">
        <v>87</v>
      </c>
      <c r="C75" s="442"/>
      <c r="D75" s="442">
        <v>5</v>
      </c>
      <c r="E75" s="785"/>
      <c r="F75" s="785"/>
      <c r="G75" s="789">
        <f t="shared" si="4"/>
        <v>5</v>
      </c>
      <c r="H75" s="177"/>
      <c r="I75" s="178"/>
      <c r="J75" s="178"/>
      <c r="K75" s="178"/>
      <c r="L75" s="179"/>
      <c r="M75" s="179"/>
      <c r="N75" s="179"/>
      <c r="O75" s="57"/>
    </row>
    <row r="76" spans="1:15" x14ac:dyDescent="0.25">
      <c r="A76" s="107" t="s">
        <v>33</v>
      </c>
      <c r="B76" s="20" t="s">
        <v>88</v>
      </c>
      <c r="C76" s="442"/>
      <c r="D76" s="442">
        <v>1</v>
      </c>
      <c r="E76" s="785"/>
      <c r="F76" s="785"/>
      <c r="G76" s="789">
        <f t="shared" si="4"/>
        <v>1</v>
      </c>
      <c r="H76" s="177"/>
      <c r="I76" s="178"/>
      <c r="J76" s="178"/>
      <c r="K76" s="178"/>
      <c r="L76" s="179"/>
      <c r="M76" s="179"/>
      <c r="N76" s="179"/>
      <c r="O76" s="57"/>
    </row>
    <row r="77" spans="1:15" x14ac:dyDescent="0.25">
      <c r="A77" s="107" t="s">
        <v>35</v>
      </c>
      <c r="B77" s="20" t="s">
        <v>89</v>
      </c>
      <c r="C77" s="442">
        <v>1</v>
      </c>
      <c r="D77" s="442"/>
      <c r="E77" s="785"/>
      <c r="F77" s="785"/>
      <c r="G77" s="789">
        <f t="shared" si="4"/>
        <v>1</v>
      </c>
      <c r="H77" s="177"/>
      <c r="I77" s="178"/>
      <c r="J77" s="178"/>
      <c r="K77" s="178"/>
      <c r="L77" s="179"/>
      <c r="M77" s="179"/>
      <c r="N77" s="179"/>
      <c r="O77" s="57"/>
    </row>
    <row r="78" spans="1:15" x14ac:dyDescent="0.25">
      <c r="A78" s="107" t="s">
        <v>37</v>
      </c>
      <c r="B78" s="20" t="s">
        <v>90</v>
      </c>
      <c r="C78" s="442"/>
      <c r="D78" s="442"/>
      <c r="E78" s="785"/>
      <c r="F78" s="785"/>
      <c r="G78" s="789">
        <f t="shared" si="4"/>
        <v>0</v>
      </c>
      <c r="H78" s="177"/>
      <c r="I78" s="178"/>
      <c r="J78" s="178"/>
      <c r="K78" s="178"/>
      <c r="L78" s="179"/>
      <c r="M78" s="179"/>
      <c r="N78" s="179"/>
      <c r="O78" s="57"/>
    </row>
    <row r="79" spans="1:15" x14ac:dyDescent="0.25">
      <c r="A79" s="107" t="s">
        <v>39</v>
      </c>
      <c r="B79" s="20" t="s">
        <v>91</v>
      </c>
      <c r="C79" s="442"/>
      <c r="D79" s="442">
        <v>1</v>
      </c>
      <c r="E79" s="785"/>
      <c r="F79" s="785"/>
      <c r="G79" s="789">
        <f t="shared" si="4"/>
        <v>1</v>
      </c>
      <c r="H79" s="177"/>
      <c r="I79" s="178"/>
      <c r="J79" s="178"/>
      <c r="K79" s="178"/>
      <c r="L79" s="179"/>
      <c r="M79" s="179"/>
      <c r="N79" s="179"/>
      <c r="O79" s="57"/>
    </row>
    <row r="80" spans="1:15" x14ac:dyDescent="0.25">
      <c r="A80" s="107" t="s">
        <v>41</v>
      </c>
      <c r="B80" s="20" t="s">
        <v>92</v>
      </c>
      <c r="C80" s="442"/>
      <c r="D80" s="442"/>
      <c r="E80" s="785"/>
      <c r="F80" s="785"/>
      <c r="G80" s="789">
        <f t="shared" si="4"/>
        <v>0</v>
      </c>
      <c r="H80" s="177"/>
      <c r="I80" s="178"/>
      <c r="J80" s="178"/>
      <c r="K80" s="178"/>
      <c r="L80" s="179"/>
      <c r="M80" s="179"/>
      <c r="N80" s="179"/>
      <c r="O80" s="57"/>
    </row>
    <row r="81" spans="1:15" x14ac:dyDescent="0.25">
      <c r="A81" s="107" t="s">
        <v>43</v>
      </c>
      <c r="B81" s="20" t="s">
        <v>93</v>
      </c>
      <c r="C81" s="442">
        <v>1</v>
      </c>
      <c r="D81" s="442">
        <v>1</v>
      </c>
      <c r="E81" s="785"/>
      <c r="F81" s="785"/>
      <c r="G81" s="789">
        <f t="shared" si="4"/>
        <v>2</v>
      </c>
      <c r="H81" s="177"/>
      <c r="I81" s="178"/>
      <c r="J81" s="178"/>
      <c r="K81" s="178"/>
      <c r="L81" s="179"/>
      <c r="M81" s="179"/>
      <c r="N81" s="179"/>
      <c r="O81" s="57"/>
    </row>
    <row r="82" spans="1:15" x14ac:dyDescent="0.25">
      <c r="A82" s="107" t="s">
        <v>45</v>
      </c>
      <c r="B82" s="20" t="s">
        <v>94</v>
      </c>
      <c r="C82" s="442">
        <v>0</v>
      </c>
      <c r="D82" s="442">
        <v>0</v>
      </c>
      <c r="E82" s="785">
        <v>0</v>
      </c>
      <c r="F82" s="785">
        <v>0</v>
      </c>
      <c r="G82" s="789">
        <f t="shared" si="4"/>
        <v>0</v>
      </c>
      <c r="H82" s="177"/>
      <c r="I82" s="178"/>
      <c r="J82" s="178"/>
      <c r="K82" s="178"/>
      <c r="L82" s="179"/>
      <c r="M82" s="179"/>
      <c r="N82" s="179"/>
      <c r="O82" s="57"/>
    </row>
    <row r="83" spans="1:15" x14ac:dyDescent="0.25">
      <c r="A83" s="107" t="s">
        <v>47</v>
      </c>
      <c r="B83" s="20" t="s">
        <v>95</v>
      </c>
      <c r="C83" s="442"/>
      <c r="D83" s="442"/>
      <c r="E83" s="785"/>
      <c r="F83" s="785"/>
      <c r="G83" s="789">
        <f t="shared" si="4"/>
        <v>0</v>
      </c>
      <c r="H83" s="177"/>
      <c r="I83" s="178"/>
      <c r="J83" s="178"/>
      <c r="K83" s="178"/>
      <c r="L83" s="179"/>
      <c r="M83" s="179"/>
      <c r="N83" s="179"/>
      <c r="O83" s="57"/>
    </row>
    <row r="84" spans="1:15" x14ac:dyDescent="0.25">
      <c r="A84" s="107" t="s">
        <v>49</v>
      </c>
      <c r="B84" s="20" t="s">
        <v>96</v>
      </c>
      <c r="C84" s="442"/>
      <c r="D84" s="442">
        <v>1</v>
      </c>
      <c r="E84" s="785"/>
      <c r="F84" s="785"/>
      <c r="G84" s="789">
        <f t="shared" si="4"/>
        <v>1</v>
      </c>
      <c r="H84" s="177"/>
      <c r="I84" s="178"/>
      <c r="J84" s="178"/>
      <c r="K84" s="178"/>
      <c r="L84" s="179"/>
      <c r="M84" s="179"/>
      <c r="N84" s="179"/>
      <c r="O84" s="57"/>
    </row>
    <row r="85" spans="1:15" x14ac:dyDescent="0.25">
      <c r="A85" s="107" t="s">
        <v>50</v>
      </c>
      <c r="B85" s="20" t="s">
        <v>97</v>
      </c>
      <c r="C85" s="442"/>
      <c r="D85" s="442"/>
      <c r="E85" s="785"/>
      <c r="F85" s="785"/>
      <c r="G85" s="789">
        <f t="shared" si="4"/>
        <v>0</v>
      </c>
      <c r="H85" s="177"/>
      <c r="I85" s="178"/>
      <c r="J85" s="178"/>
      <c r="K85" s="178"/>
      <c r="L85" s="179"/>
      <c r="M85" s="179"/>
      <c r="N85" s="179"/>
      <c r="O85" s="57"/>
    </row>
    <row r="86" spans="1:15" x14ac:dyDescent="0.25">
      <c r="A86" s="107" t="s">
        <v>51</v>
      </c>
      <c r="B86" s="20" t="s">
        <v>98</v>
      </c>
      <c r="C86" s="442"/>
      <c r="D86" s="442">
        <v>1</v>
      </c>
      <c r="E86" s="785"/>
      <c r="F86" s="785"/>
      <c r="G86" s="789">
        <f t="shared" si="4"/>
        <v>1</v>
      </c>
      <c r="H86" s="177"/>
      <c r="I86" s="178"/>
      <c r="J86" s="178"/>
      <c r="K86" s="178"/>
      <c r="L86" s="179"/>
      <c r="M86" s="179"/>
      <c r="N86" s="179"/>
      <c r="O86" s="57"/>
    </row>
    <row r="87" spans="1:15" x14ac:dyDescent="0.25">
      <c r="A87" s="107" t="s">
        <v>53</v>
      </c>
      <c r="B87" s="20" t="s">
        <v>99</v>
      </c>
      <c r="C87" s="442"/>
      <c r="D87" s="442"/>
      <c r="E87" s="785"/>
      <c r="F87" s="785"/>
      <c r="G87" s="789">
        <f t="shared" si="4"/>
        <v>0</v>
      </c>
      <c r="H87" s="177"/>
      <c r="I87" s="178"/>
      <c r="J87" s="178"/>
      <c r="K87" s="178"/>
      <c r="L87" s="179"/>
      <c r="M87" s="179"/>
      <c r="N87" s="179"/>
      <c r="O87" s="57"/>
    </row>
    <row r="88" spans="1:15" x14ac:dyDescent="0.25">
      <c r="A88" s="107" t="s">
        <v>54</v>
      </c>
      <c r="B88" s="20" t="s">
        <v>100</v>
      </c>
      <c r="C88" s="442"/>
      <c r="D88" s="442"/>
      <c r="E88" s="785"/>
      <c r="F88" s="785"/>
      <c r="G88" s="789">
        <f t="shared" si="4"/>
        <v>0</v>
      </c>
      <c r="H88" s="177"/>
      <c r="I88" s="178"/>
      <c r="J88" s="178"/>
      <c r="K88" s="178"/>
      <c r="L88" s="179"/>
      <c r="M88" s="179"/>
      <c r="N88" s="179"/>
      <c r="O88" s="57"/>
    </row>
    <row r="89" spans="1:15" x14ac:dyDescent="0.25">
      <c r="A89" s="107" t="s">
        <v>56</v>
      </c>
      <c r="B89" s="20" t="s">
        <v>101</v>
      </c>
      <c r="C89" s="442"/>
      <c r="D89" s="442"/>
      <c r="E89" s="785"/>
      <c r="F89" s="785"/>
      <c r="G89" s="789">
        <f t="shared" si="4"/>
        <v>0</v>
      </c>
      <c r="H89" s="177"/>
      <c r="I89" s="178"/>
      <c r="J89" s="178"/>
      <c r="K89" s="178"/>
      <c r="L89" s="179"/>
      <c r="M89" s="179"/>
      <c r="N89" s="179"/>
      <c r="O89" s="57"/>
    </row>
    <row r="90" spans="1:15" x14ac:dyDescent="0.25">
      <c r="A90" s="107" t="s">
        <v>57</v>
      </c>
      <c r="B90" s="20" t="s">
        <v>102</v>
      </c>
      <c r="C90" s="442"/>
      <c r="D90" s="442"/>
      <c r="E90" s="785">
        <v>1</v>
      </c>
      <c r="F90" s="785"/>
      <c r="G90" s="789">
        <f t="shared" si="4"/>
        <v>1</v>
      </c>
      <c r="H90" s="177"/>
      <c r="I90" s="178"/>
      <c r="J90" s="178"/>
      <c r="K90" s="178"/>
      <c r="L90" s="179"/>
      <c r="M90" s="179"/>
      <c r="N90" s="179"/>
      <c r="O90" s="57"/>
    </row>
    <row r="91" spans="1:15" x14ac:dyDescent="0.25">
      <c r="A91" s="107" t="s">
        <v>59</v>
      </c>
      <c r="B91" s="20" t="s">
        <v>103</v>
      </c>
      <c r="C91" s="442"/>
      <c r="D91" s="442"/>
      <c r="E91" s="785"/>
      <c r="F91" s="785">
        <v>1</v>
      </c>
      <c r="G91" s="789">
        <f t="shared" si="4"/>
        <v>1</v>
      </c>
      <c r="H91" s="177"/>
      <c r="I91" s="178"/>
      <c r="J91" s="178"/>
      <c r="K91" s="178"/>
      <c r="L91" s="179"/>
      <c r="M91" s="179"/>
      <c r="N91" s="179"/>
      <c r="O91" s="57"/>
    </row>
    <row r="92" spans="1:15" x14ac:dyDescent="0.25">
      <c r="A92" s="107" t="s">
        <v>60</v>
      </c>
      <c r="B92" s="20" t="s">
        <v>104</v>
      </c>
      <c r="C92" s="442"/>
      <c r="D92" s="442"/>
      <c r="E92" s="785"/>
      <c r="F92" s="785"/>
      <c r="G92" s="789">
        <f t="shared" si="4"/>
        <v>0</v>
      </c>
      <c r="H92" s="177"/>
      <c r="I92" s="178"/>
      <c r="J92" s="178"/>
      <c r="K92" s="178"/>
      <c r="L92" s="179"/>
      <c r="M92" s="179"/>
      <c r="N92" s="179"/>
      <c r="O92" s="57"/>
    </row>
    <row r="93" spans="1:15" x14ac:dyDescent="0.25">
      <c r="A93" s="107" t="s">
        <v>62</v>
      </c>
      <c r="B93" s="20" t="s">
        <v>105</v>
      </c>
      <c r="C93" s="442"/>
      <c r="D93" s="442">
        <v>1</v>
      </c>
      <c r="E93" s="785"/>
      <c r="F93" s="785"/>
      <c r="G93" s="789">
        <f t="shared" si="4"/>
        <v>1</v>
      </c>
      <c r="H93" s="177"/>
      <c r="I93" s="178"/>
      <c r="J93" s="178"/>
      <c r="K93" s="178"/>
      <c r="L93" s="179"/>
      <c r="M93" s="179"/>
      <c r="N93" s="179"/>
      <c r="O93" s="57"/>
    </row>
    <row r="94" spans="1:15" x14ac:dyDescent="0.25">
      <c r="A94" s="107" t="s">
        <v>63</v>
      </c>
      <c r="B94" s="20" t="s">
        <v>106</v>
      </c>
      <c r="C94" s="442"/>
      <c r="D94" s="442"/>
      <c r="E94" s="785"/>
      <c r="F94" s="785"/>
      <c r="G94" s="789">
        <f t="shared" si="4"/>
        <v>0</v>
      </c>
      <c r="H94" s="177"/>
      <c r="I94" s="178"/>
      <c r="J94" s="178"/>
      <c r="K94" s="178"/>
      <c r="L94" s="179"/>
      <c r="M94" s="179"/>
      <c r="N94" s="179"/>
      <c r="O94" s="57"/>
    </row>
    <row r="95" spans="1:15" ht="18" x14ac:dyDescent="0.25">
      <c r="A95" s="107" t="s">
        <v>65</v>
      </c>
      <c r="B95" s="21" t="s">
        <v>82</v>
      </c>
      <c r="C95" s="445">
        <f>SUM(C73:C94)</f>
        <v>18</v>
      </c>
      <c r="D95" s="445">
        <f>SUM(D73:D94)</f>
        <v>107</v>
      </c>
      <c r="E95" s="445">
        <f>SUM(E73:E94)</f>
        <v>14</v>
      </c>
      <c r="F95" s="445">
        <f>SUM(F73:F94)</f>
        <v>8</v>
      </c>
      <c r="G95" s="802">
        <f>SUM(C95:F95)</f>
        <v>147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6.25" x14ac:dyDescent="0.25">
      <c r="A100" s="110" t="s">
        <v>107</v>
      </c>
      <c r="B100" s="151"/>
      <c r="C100" s="210" t="s">
        <v>1</v>
      </c>
      <c r="D100" s="210" t="s">
        <v>2</v>
      </c>
      <c r="E100" s="210" t="s">
        <v>3</v>
      </c>
      <c r="F100" s="210" t="s">
        <v>4</v>
      </c>
      <c r="G100" s="210" t="s">
        <v>5</v>
      </c>
      <c r="H100" s="211" t="s">
        <v>6</v>
      </c>
      <c r="I100" s="211" t="s">
        <v>7</v>
      </c>
      <c r="J100" s="210" t="s">
        <v>8</v>
      </c>
      <c r="K100" s="141" t="s">
        <v>9</v>
      </c>
      <c r="L100" s="210" t="s">
        <v>10</v>
      </c>
      <c r="M100" s="210" t="s">
        <v>11</v>
      </c>
      <c r="N100" s="210" t="s">
        <v>12</v>
      </c>
      <c r="O100" s="210" t="s">
        <v>442</v>
      </c>
    </row>
    <row r="101" spans="1:15" x14ac:dyDescent="0.25">
      <c r="A101" s="107" t="s">
        <v>13</v>
      </c>
      <c r="B101" s="150" t="s">
        <v>428</v>
      </c>
      <c r="C101" s="817">
        <f>C102+C105</f>
        <v>0</v>
      </c>
      <c r="D101" s="817">
        <f>D102+D105</f>
        <v>1</v>
      </c>
      <c r="E101" s="817">
        <f>E102+E105</f>
        <v>2</v>
      </c>
      <c r="F101" s="817"/>
      <c r="G101" s="817"/>
      <c r="H101" s="817"/>
      <c r="I101" s="817"/>
      <c r="J101" s="817"/>
      <c r="K101" s="817"/>
      <c r="L101" s="817"/>
      <c r="M101" s="817"/>
      <c r="N101" s="817"/>
      <c r="O101" s="1129">
        <f t="shared" ref="O101:O105" si="5">SUM(C101:N101)</f>
        <v>3</v>
      </c>
    </row>
    <row r="102" spans="1:15" x14ac:dyDescent="0.25">
      <c r="A102" s="107" t="s">
        <v>19</v>
      </c>
      <c r="B102" s="150" t="s">
        <v>429</v>
      </c>
      <c r="C102" s="437">
        <v>0</v>
      </c>
      <c r="D102" s="437">
        <v>1</v>
      </c>
      <c r="E102" s="437">
        <v>2</v>
      </c>
      <c r="F102" s="437"/>
      <c r="G102" s="437"/>
      <c r="H102" s="437"/>
      <c r="I102" s="437"/>
      <c r="J102" s="1130"/>
      <c r="K102" s="1130"/>
      <c r="L102" s="1131"/>
      <c r="M102" s="1131"/>
      <c r="N102" s="1131"/>
      <c r="O102" s="1129">
        <f t="shared" si="5"/>
        <v>3</v>
      </c>
    </row>
    <row r="103" spans="1:15" ht="15" customHeight="1" x14ac:dyDescent="0.25">
      <c r="A103" s="107" t="s">
        <v>25</v>
      </c>
      <c r="B103" s="180" t="s">
        <v>430</v>
      </c>
      <c r="C103" s="1280">
        <v>3</v>
      </c>
      <c r="D103" s="1280">
        <v>2</v>
      </c>
      <c r="E103" s="1280">
        <v>15</v>
      </c>
      <c r="F103" s="1280"/>
      <c r="G103" s="1280"/>
      <c r="H103" s="1280"/>
      <c r="I103" s="1280"/>
      <c r="J103" s="1280"/>
      <c r="K103" s="1280"/>
      <c r="L103" s="1281"/>
      <c r="M103" s="1281"/>
      <c r="N103" s="1281"/>
      <c r="O103" s="1282">
        <f t="shared" si="5"/>
        <v>20</v>
      </c>
    </row>
    <row r="104" spans="1:15" ht="26.25" x14ac:dyDescent="0.25">
      <c r="A104" s="107" t="s">
        <v>33</v>
      </c>
      <c r="B104" s="150" t="s">
        <v>431</v>
      </c>
      <c r="C104" s="817">
        <v>0</v>
      </c>
      <c r="D104" s="817">
        <v>0</v>
      </c>
      <c r="E104" s="817">
        <v>0</v>
      </c>
      <c r="F104" s="817"/>
      <c r="G104" s="817"/>
      <c r="H104" s="817"/>
      <c r="I104" s="817"/>
      <c r="J104" s="817"/>
      <c r="K104" s="817"/>
      <c r="L104" s="1131"/>
      <c r="M104" s="1131"/>
      <c r="N104" s="1131"/>
      <c r="O104" s="1129">
        <f t="shared" si="5"/>
        <v>0</v>
      </c>
    </row>
    <row r="105" spans="1:15" ht="26.25" x14ac:dyDescent="0.25">
      <c r="A105" s="107" t="s">
        <v>35</v>
      </c>
      <c r="B105" s="150" t="s">
        <v>432</v>
      </c>
      <c r="C105" s="437">
        <v>0</v>
      </c>
      <c r="D105" s="437">
        <v>0</v>
      </c>
      <c r="E105" s="437">
        <v>0</v>
      </c>
      <c r="F105" s="437"/>
      <c r="G105" s="437"/>
      <c r="H105" s="437"/>
      <c r="I105" s="437"/>
      <c r="J105" s="437"/>
      <c r="K105" s="437"/>
      <c r="L105" s="1131"/>
      <c r="M105" s="1131"/>
      <c r="N105" s="1131"/>
      <c r="O105" s="1129">
        <f t="shared" si="5"/>
        <v>0</v>
      </c>
    </row>
    <row r="106" spans="1:15" ht="18" x14ac:dyDescent="0.25">
      <c r="A106" s="109" t="s">
        <v>37</v>
      </c>
      <c r="B106" s="150" t="s">
        <v>433</v>
      </c>
      <c r="C106" s="1283">
        <v>3</v>
      </c>
      <c r="D106" s="1283">
        <v>5</v>
      </c>
      <c r="E106" s="1283">
        <v>20</v>
      </c>
      <c r="F106" s="1283"/>
      <c r="G106" s="1283"/>
      <c r="H106" s="1283"/>
      <c r="I106" s="1283"/>
      <c r="J106" s="1283"/>
      <c r="K106" s="1283"/>
      <c r="L106" s="1283"/>
      <c r="M106" s="1283"/>
      <c r="N106" s="1283"/>
      <c r="O106" s="1284">
        <f>E106</f>
        <v>20</v>
      </c>
    </row>
    <row r="107" spans="1:15" ht="18" x14ac:dyDescent="0.25">
      <c r="A107" s="109" t="s">
        <v>39</v>
      </c>
      <c r="B107" s="150" t="s">
        <v>353</v>
      </c>
      <c r="C107" s="713">
        <v>317</v>
      </c>
      <c r="D107" s="713">
        <v>330</v>
      </c>
      <c r="E107" s="713">
        <v>330</v>
      </c>
      <c r="F107" s="713"/>
      <c r="G107" s="713"/>
      <c r="H107" s="713"/>
      <c r="I107" s="713"/>
      <c r="J107" s="713"/>
      <c r="K107" s="713"/>
      <c r="L107" s="713"/>
      <c r="M107" s="713"/>
      <c r="N107" s="713"/>
      <c r="O107" s="714">
        <f>E107</f>
        <v>330</v>
      </c>
    </row>
    <row r="108" spans="1:15" ht="15.75" customHeight="1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5.75" customHeight="1" x14ac:dyDescent="0.25">
      <c r="A109" s="1"/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1" spans="1:15" ht="15.75" x14ac:dyDescent="0.25">
      <c r="A111" s="1"/>
      <c r="B111" s="1334" t="s">
        <v>459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36"/>
      <c r="C112" s="136"/>
      <c r="D112" s="136"/>
      <c r="E112" s="136"/>
      <c r="F112" s="136"/>
      <c r="G112" s="136"/>
      <c r="H112" s="136"/>
      <c r="I112" s="136"/>
      <c r="J112" s="1"/>
      <c r="K112" s="1"/>
      <c r="L112" s="1"/>
      <c r="M112" s="1"/>
      <c r="N112" s="1"/>
      <c r="O112" s="1"/>
    </row>
    <row r="113" spans="1:17" ht="25.5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1319" t="s">
        <v>442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800"/>
    </row>
    <row r="115" spans="1:17" ht="25.5" x14ac:dyDescent="0.25">
      <c r="A115" s="107" t="s">
        <v>13</v>
      </c>
      <c r="B115" s="191" t="s">
        <v>434</v>
      </c>
      <c r="C115" s="446">
        <v>2</v>
      </c>
      <c r="D115" s="446">
        <v>6</v>
      </c>
      <c r="E115" s="446">
        <v>1</v>
      </c>
      <c r="F115" s="446"/>
      <c r="G115" s="446"/>
      <c r="H115" s="446"/>
      <c r="I115" s="446"/>
      <c r="J115" s="446"/>
      <c r="K115" s="446"/>
      <c r="L115" s="790"/>
      <c r="M115" s="790"/>
      <c r="N115" s="790"/>
      <c r="O115" s="801">
        <f>SUM(C115:N115)</f>
        <v>9</v>
      </c>
    </row>
    <row r="116" spans="1:17" ht="25.5" x14ac:dyDescent="0.25">
      <c r="A116" s="107" t="s">
        <v>19</v>
      </c>
      <c r="B116" s="93" t="s">
        <v>109</v>
      </c>
      <c r="C116" s="791">
        <f>SUM(C117:C120)</f>
        <v>20</v>
      </c>
      <c r="D116" s="791">
        <f t="shared" ref="D116:N116" si="6">SUM(D117:D120)</f>
        <v>29</v>
      </c>
      <c r="E116" s="791">
        <f t="shared" si="6"/>
        <v>3</v>
      </c>
      <c r="F116" s="791">
        <f t="shared" si="6"/>
        <v>0</v>
      </c>
      <c r="G116" s="791">
        <f t="shared" si="6"/>
        <v>0</v>
      </c>
      <c r="H116" s="791">
        <f t="shared" si="6"/>
        <v>0</v>
      </c>
      <c r="I116" s="791">
        <f t="shared" si="6"/>
        <v>0</v>
      </c>
      <c r="J116" s="791">
        <f t="shared" si="6"/>
        <v>0</v>
      </c>
      <c r="K116" s="791">
        <f t="shared" si="6"/>
        <v>0</v>
      </c>
      <c r="L116" s="791">
        <f t="shared" si="6"/>
        <v>0</v>
      </c>
      <c r="M116" s="791">
        <f t="shared" si="6"/>
        <v>0</v>
      </c>
      <c r="N116" s="791">
        <f t="shared" si="6"/>
        <v>0</v>
      </c>
      <c r="O116" s="801">
        <f>SUM(O117:O120)</f>
        <v>52</v>
      </c>
    </row>
    <row r="117" spans="1:17" ht="15.75" x14ac:dyDescent="0.25">
      <c r="A117" s="106" t="s">
        <v>21</v>
      </c>
      <c r="B117" s="94" t="s">
        <v>110</v>
      </c>
      <c r="C117" s="792">
        <v>3</v>
      </c>
      <c r="D117" s="792">
        <v>2</v>
      </c>
      <c r="E117" s="792">
        <v>1</v>
      </c>
      <c r="F117" s="792"/>
      <c r="G117" s="792"/>
      <c r="H117" s="792"/>
      <c r="I117" s="792"/>
      <c r="J117" s="793"/>
      <c r="K117" s="793"/>
      <c r="L117" s="793"/>
      <c r="M117" s="793"/>
      <c r="N117" s="793"/>
      <c r="O117" s="801">
        <f t="shared" ref="O117:O120" si="7">SUM(C117:N117)</f>
        <v>6</v>
      </c>
    </row>
    <row r="118" spans="1:17" ht="15.75" x14ac:dyDescent="0.25">
      <c r="A118" s="106" t="s">
        <v>23</v>
      </c>
      <c r="B118" s="94" t="s">
        <v>111</v>
      </c>
      <c r="C118" s="792">
        <v>4</v>
      </c>
      <c r="D118" s="792">
        <v>3</v>
      </c>
      <c r="E118" s="792">
        <v>1</v>
      </c>
      <c r="F118" s="792"/>
      <c r="G118" s="792"/>
      <c r="H118" s="792"/>
      <c r="I118" s="792"/>
      <c r="J118" s="793"/>
      <c r="K118" s="793"/>
      <c r="L118" s="793"/>
      <c r="M118" s="794"/>
      <c r="N118" s="793"/>
      <c r="O118" s="801">
        <f t="shared" si="7"/>
        <v>8</v>
      </c>
    </row>
    <row r="119" spans="1:17" ht="15.75" x14ac:dyDescent="0.25">
      <c r="A119" s="106" t="s">
        <v>112</v>
      </c>
      <c r="B119" s="94" t="s">
        <v>113</v>
      </c>
      <c r="C119" s="792">
        <v>5</v>
      </c>
      <c r="D119" s="792">
        <v>6</v>
      </c>
      <c r="E119" s="792">
        <v>1</v>
      </c>
      <c r="F119" s="792"/>
      <c r="G119" s="792"/>
      <c r="H119" s="792"/>
      <c r="I119" s="792"/>
      <c r="J119" s="793"/>
      <c r="K119" s="793"/>
      <c r="L119" s="793"/>
      <c r="M119" s="794"/>
      <c r="N119" s="793"/>
      <c r="O119" s="801">
        <f t="shared" si="7"/>
        <v>12</v>
      </c>
    </row>
    <row r="120" spans="1:17" ht="15.75" x14ac:dyDescent="0.25">
      <c r="A120" s="106" t="s">
        <v>114</v>
      </c>
      <c r="B120" s="94" t="s">
        <v>115</v>
      </c>
      <c r="C120" s="792">
        <v>8</v>
      </c>
      <c r="D120" s="792">
        <v>18</v>
      </c>
      <c r="E120" s="792">
        <v>0</v>
      </c>
      <c r="F120" s="792"/>
      <c r="G120" s="792"/>
      <c r="H120" s="792"/>
      <c r="I120" s="792"/>
      <c r="J120" s="793"/>
      <c r="K120" s="793"/>
      <c r="L120" s="793"/>
      <c r="M120" s="793"/>
      <c r="N120" s="793"/>
      <c r="O120" s="801">
        <f t="shared" si="7"/>
        <v>26</v>
      </c>
    </row>
    <row r="121" spans="1:17" ht="15.75" x14ac:dyDescent="0.25">
      <c r="A121" s="106"/>
      <c r="B121" s="160" t="s">
        <v>383</v>
      </c>
      <c r="C121" s="792"/>
      <c r="D121" s="792"/>
      <c r="E121" s="792"/>
      <c r="F121" s="792"/>
      <c r="G121" s="792"/>
      <c r="H121" s="792"/>
      <c r="I121" s="792"/>
      <c r="J121" s="793"/>
      <c r="K121" s="793"/>
      <c r="L121" s="793"/>
      <c r="M121" s="793"/>
      <c r="N121" s="793"/>
      <c r="O121" s="801">
        <f>SUM(O123:O124)</f>
        <v>3</v>
      </c>
    </row>
    <row r="122" spans="1:17" ht="15.75" x14ac:dyDescent="0.25">
      <c r="A122" s="107" t="s">
        <v>25</v>
      </c>
      <c r="B122" s="191" t="s">
        <v>116</v>
      </c>
      <c r="C122" s="798">
        <v>0</v>
      </c>
      <c r="D122" s="798">
        <v>0</v>
      </c>
      <c r="E122" s="798">
        <v>0</v>
      </c>
      <c r="F122" s="798"/>
      <c r="G122" s="798"/>
      <c r="H122" s="798"/>
      <c r="I122" s="798"/>
      <c r="J122" s="799"/>
      <c r="K122" s="799"/>
      <c r="L122" s="799"/>
      <c r="M122" s="799"/>
      <c r="N122" s="799"/>
      <c r="O122" s="801">
        <f>SUM(C122:N122)</f>
        <v>0</v>
      </c>
    </row>
    <row r="123" spans="1:17" ht="25.5" x14ac:dyDescent="0.25">
      <c r="A123" s="107" t="s">
        <v>33</v>
      </c>
      <c r="B123" s="191" t="s">
        <v>117</v>
      </c>
      <c r="C123" s="799">
        <f>C104</f>
        <v>0</v>
      </c>
      <c r="D123" s="799">
        <f t="shared" ref="D123:E123" si="8">D104</f>
        <v>0</v>
      </c>
      <c r="E123" s="799">
        <f t="shared" si="8"/>
        <v>0</v>
      </c>
      <c r="F123" s="799"/>
      <c r="G123" s="799"/>
      <c r="H123" s="799"/>
      <c r="I123" s="799"/>
      <c r="J123" s="799"/>
      <c r="K123" s="799"/>
      <c r="L123" s="799"/>
      <c r="M123" s="799"/>
      <c r="N123" s="799"/>
      <c r="O123" s="801">
        <f>O104</f>
        <v>0</v>
      </c>
    </row>
    <row r="124" spans="1:17" ht="25.5" x14ac:dyDescent="0.25">
      <c r="A124" s="107" t="s">
        <v>35</v>
      </c>
      <c r="B124" s="191" t="s">
        <v>118</v>
      </c>
      <c r="C124" s="798">
        <f>C101</f>
        <v>0</v>
      </c>
      <c r="D124" s="798">
        <f t="shared" ref="D124:E124" si="9">D101</f>
        <v>1</v>
      </c>
      <c r="E124" s="798">
        <f t="shared" si="9"/>
        <v>2</v>
      </c>
      <c r="F124" s="798"/>
      <c r="G124" s="798"/>
      <c r="H124" s="798"/>
      <c r="I124" s="798"/>
      <c r="J124" s="799"/>
      <c r="K124" s="799"/>
      <c r="L124" s="799"/>
      <c r="M124" s="799"/>
      <c r="N124" s="799"/>
      <c r="O124" s="801">
        <f>O101</f>
        <v>3</v>
      </c>
    </row>
    <row r="125" spans="1:17" ht="18" x14ac:dyDescent="0.25">
      <c r="A125" s="23" t="s">
        <v>37</v>
      </c>
      <c r="B125" s="69" t="s">
        <v>119</v>
      </c>
      <c r="C125" s="795">
        <f>C115+C116+C122+C123+C124</f>
        <v>22</v>
      </c>
      <c r="D125" s="795">
        <f>D115+D116+D122+D123+D124</f>
        <v>36</v>
      </c>
      <c r="E125" s="795">
        <f>E115+E116+E122+E123+E124</f>
        <v>6</v>
      </c>
      <c r="F125" s="795">
        <f t="shared" ref="F125:M125" si="10">F115+F116+F122+F123+F124</f>
        <v>0</v>
      </c>
      <c r="G125" s="795">
        <f t="shared" si="10"/>
        <v>0</v>
      </c>
      <c r="H125" s="795">
        <f t="shared" si="10"/>
        <v>0</v>
      </c>
      <c r="I125" s="795">
        <f t="shared" si="10"/>
        <v>0</v>
      </c>
      <c r="J125" s="795">
        <f t="shared" si="10"/>
        <v>0</v>
      </c>
      <c r="K125" s="795">
        <f t="shared" si="10"/>
        <v>0</v>
      </c>
      <c r="L125" s="795">
        <f>L115+L116+L122+L123+L124</f>
        <v>0</v>
      </c>
      <c r="M125" s="795">
        <f t="shared" si="10"/>
        <v>0</v>
      </c>
      <c r="N125" s="795">
        <f>N115+N116+N122+N123+N124</f>
        <v>0</v>
      </c>
      <c r="O125" s="436">
        <f>SUM(O122,O121,O116,O115)</f>
        <v>64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460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149"/>
      <c r="C129" s="149"/>
      <c r="D129" s="149"/>
      <c r="E129" s="149"/>
      <c r="F129" s="149"/>
      <c r="G129" s="149"/>
      <c r="H129" s="149"/>
      <c r="I129" s="149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803">
        <v>66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803">
        <v>271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803"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803">
        <v>330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ht="15.75" x14ac:dyDescent="0.25">
      <c r="A135" s="107" t="s">
        <v>35</v>
      </c>
      <c r="B135" s="82" t="s">
        <v>119</v>
      </c>
      <c r="C135" s="796">
        <f>SUM(C131:C134)</f>
        <v>667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ht="15.75" x14ac:dyDescent="0.25">
      <c r="A141" s="107" t="s">
        <v>13</v>
      </c>
      <c r="B141" s="753" t="s">
        <v>462</v>
      </c>
      <c r="C141" s="804">
        <v>584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ht="15.75" x14ac:dyDescent="0.25">
      <c r="A142" s="107" t="s">
        <v>19</v>
      </c>
      <c r="B142" s="753" t="s">
        <v>463</v>
      </c>
      <c r="C142" s="804">
        <v>147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ht="15.75" x14ac:dyDescent="0.25">
      <c r="A143" s="107" t="s">
        <v>25</v>
      </c>
      <c r="B143" s="194" t="s">
        <v>464</v>
      </c>
      <c r="C143" s="804">
        <f>SUM(C141:C142)</f>
        <v>731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ht="15.75" x14ac:dyDescent="0.25">
      <c r="A144" s="107" t="s">
        <v>33</v>
      </c>
      <c r="B144" s="195" t="s">
        <v>465</v>
      </c>
      <c r="C144" s="804">
        <v>64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ht="15.75" x14ac:dyDescent="0.25">
      <c r="A145" s="107" t="s">
        <v>35</v>
      </c>
      <c r="B145" s="754" t="s">
        <v>469</v>
      </c>
      <c r="C145" s="805">
        <f>C143-C144</f>
        <v>667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ht="25.5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1319" t="s">
        <v>442</v>
      </c>
      <c r="P150" s="1"/>
      <c r="Q150" s="1"/>
    </row>
    <row r="151" spans="1:17" x14ac:dyDescent="0.25">
      <c r="A151" s="107" t="s">
        <v>13</v>
      </c>
      <c r="B151" s="9" t="s">
        <v>125</v>
      </c>
      <c r="C151" s="437">
        <v>0</v>
      </c>
      <c r="D151" s="437">
        <v>4</v>
      </c>
      <c r="E151" s="437">
        <v>7</v>
      </c>
      <c r="F151" s="437"/>
      <c r="G151" s="437"/>
      <c r="H151" s="437"/>
      <c r="I151" s="437"/>
      <c r="J151" s="437"/>
      <c r="K151" s="437"/>
      <c r="L151" s="797"/>
      <c r="M151" s="797"/>
      <c r="N151" s="797"/>
      <c r="O151" s="447">
        <f>SUM(C151:N151)</f>
        <v>11</v>
      </c>
      <c r="P151" s="1"/>
      <c r="Q151" s="24"/>
    </row>
    <row r="152" spans="1:17" x14ac:dyDescent="0.25">
      <c r="A152" s="107" t="s">
        <v>19</v>
      </c>
      <c r="B152" s="9" t="s">
        <v>126</v>
      </c>
      <c r="C152" s="437">
        <v>0</v>
      </c>
      <c r="D152" s="437">
        <v>0</v>
      </c>
      <c r="E152" s="437">
        <v>7</v>
      </c>
      <c r="F152" s="437"/>
      <c r="G152" s="437"/>
      <c r="H152" s="437"/>
      <c r="I152" s="437"/>
      <c r="J152" s="437"/>
      <c r="K152" s="437"/>
      <c r="L152" s="797"/>
      <c r="M152" s="797"/>
      <c r="N152" s="797"/>
      <c r="O152" s="447">
        <f>SUM(C152:N152)</f>
        <v>7</v>
      </c>
      <c r="P152" s="1"/>
      <c r="Q152" s="24"/>
    </row>
    <row r="153" spans="1:17" x14ac:dyDescent="0.25">
      <c r="A153" s="107" t="s">
        <v>25</v>
      </c>
      <c r="B153" s="9" t="s">
        <v>127</v>
      </c>
      <c r="C153" s="437">
        <v>0</v>
      </c>
      <c r="D153" s="437">
        <v>0</v>
      </c>
      <c r="E153" s="437">
        <v>2</v>
      </c>
      <c r="F153" s="437"/>
      <c r="G153" s="437"/>
      <c r="H153" s="437"/>
      <c r="I153" s="437"/>
      <c r="J153" s="437"/>
      <c r="K153" s="437"/>
      <c r="L153" s="797"/>
      <c r="M153" s="797"/>
      <c r="N153" s="797"/>
      <c r="O153" s="447">
        <f>SUM(C153:N153)</f>
        <v>2</v>
      </c>
      <c r="P153" s="1"/>
      <c r="Q153" s="1"/>
    </row>
    <row r="154" spans="1:17" x14ac:dyDescent="0.25">
      <c r="A154" s="107" t="s">
        <v>33</v>
      </c>
      <c r="B154" s="9" t="s">
        <v>128</v>
      </c>
      <c r="C154" s="437">
        <v>0</v>
      </c>
      <c r="D154" s="437">
        <v>0</v>
      </c>
      <c r="E154" s="437">
        <v>5</v>
      </c>
      <c r="F154" s="437"/>
      <c r="G154" s="437"/>
      <c r="H154" s="437"/>
      <c r="I154" s="437"/>
      <c r="J154" s="437"/>
      <c r="K154" s="437"/>
      <c r="L154" s="797"/>
      <c r="M154" s="797"/>
      <c r="N154" s="797"/>
      <c r="O154" s="447">
        <f>SUM(C154:N154)</f>
        <v>5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ht="25.5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1319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x14ac:dyDescent="0.25">
      <c r="A161" s="106" t="s">
        <v>15</v>
      </c>
      <c r="B161" s="102" t="s">
        <v>125</v>
      </c>
      <c r="C161" s="444"/>
      <c r="D161" s="444"/>
      <c r="E161" s="806">
        <v>1</v>
      </c>
      <c r="F161" s="444"/>
      <c r="G161" s="444"/>
      <c r="H161" s="444"/>
      <c r="I161" s="444"/>
      <c r="J161" s="807"/>
      <c r="K161" s="444"/>
      <c r="L161" s="444"/>
      <c r="M161" s="444"/>
      <c r="N161" s="444"/>
      <c r="O161" s="343">
        <f>SUM(C161:N161)</f>
        <v>1</v>
      </c>
      <c r="P161" s="1"/>
      <c r="Q161" s="24"/>
    </row>
    <row r="162" spans="1:17" x14ac:dyDescent="0.25">
      <c r="A162" s="106" t="s">
        <v>17</v>
      </c>
      <c r="B162" s="102" t="s">
        <v>126</v>
      </c>
      <c r="C162" s="444"/>
      <c r="D162" s="444"/>
      <c r="E162" s="806">
        <v>1</v>
      </c>
      <c r="F162" s="444"/>
      <c r="G162" s="444"/>
      <c r="H162" s="444"/>
      <c r="I162" s="444"/>
      <c r="J162" s="807"/>
      <c r="K162" s="444"/>
      <c r="L162" s="444"/>
      <c r="M162" s="444"/>
      <c r="N162" s="444"/>
      <c r="O162" s="343">
        <f>SUM(C162:N162)</f>
        <v>1</v>
      </c>
      <c r="P162" s="1"/>
      <c r="Q162" s="24"/>
    </row>
    <row r="163" spans="1:17" x14ac:dyDescent="0.25">
      <c r="A163" s="106" t="s">
        <v>132</v>
      </c>
      <c r="B163" s="102" t="s">
        <v>127</v>
      </c>
      <c r="C163" s="444"/>
      <c r="D163" s="444"/>
      <c r="E163" s="806">
        <v>1</v>
      </c>
      <c r="F163" s="444"/>
      <c r="G163" s="444"/>
      <c r="H163" s="444"/>
      <c r="I163" s="444"/>
      <c r="J163" s="807"/>
      <c r="K163" s="444"/>
      <c r="L163" s="444"/>
      <c r="M163" s="444"/>
      <c r="N163" s="444"/>
      <c r="O163" s="343">
        <f>SUM(C163:N163)</f>
        <v>1</v>
      </c>
      <c r="P163" s="1"/>
      <c r="Q163" s="1"/>
    </row>
    <row r="164" spans="1:17" x14ac:dyDescent="0.25">
      <c r="A164" s="106" t="s">
        <v>133</v>
      </c>
      <c r="B164" s="102" t="s">
        <v>128</v>
      </c>
      <c r="C164" s="444"/>
      <c r="D164" s="444"/>
      <c r="E164" s="806">
        <v>0</v>
      </c>
      <c r="F164" s="444"/>
      <c r="G164" s="444"/>
      <c r="H164" s="444"/>
      <c r="I164" s="444"/>
      <c r="J164" s="807"/>
      <c r="K164" s="444"/>
      <c r="L164" s="444"/>
      <c r="M164" s="444"/>
      <c r="N164" s="444"/>
      <c r="O164" s="343">
        <f>SUM(C164:N164)</f>
        <v>0</v>
      </c>
      <c r="P164" s="1"/>
      <c r="Q164" s="1"/>
    </row>
    <row r="165" spans="1:17" x14ac:dyDescent="0.25">
      <c r="A165" s="107" t="s">
        <v>19</v>
      </c>
      <c r="B165" s="83" t="s">
        <v>134</v>
      </c>
      <c r="C165" s="808"/>
      <c r="D165" s="808"/>
      <c r="E165" s="808"/>
      <c r="F165" s="808"/>
      <c r="G165" s="808"/>
      <c r="H165" s="808"/>
      <c r="I165" s="808"/>
      <c r="J165" s="808"/>
      <c r="K165" s="808"/>
      <c r="L165" s="808"/>
      <c r="M165" s="808"/>
      <c r="N165" s="808"/>
      <c r="O165" s="445"/>
      <c r="P165" s="1"/>
      <c r="Q165" s="1"/>
    </row>
    <row r="166" spans="1:17" x14ac:dyDescent="0.25">
      <c r="A166" s="106" t="s">
        <v>21</v>
      </c>
      <c r="B166" s="102" t="s">
        <v>125</v>
      </c>
      <c r="C166" s="444"/>
      <c r="D166" s="444"/>
      <c r="E166" s="806"/>
      <c r="F166" s="444"/>
      <c r="G166" s="444"/>
      <c r="H166" s="444"/>
      <c r="I166" s="444"/>
      <c r="J166" s="444"/>
      <c r="K166" s="807"/>
      <c r="L166" s="444"/>
      <c r="M166" s="444"/>
      <c r="N166" s="444"/>
      <c r="O166" s="343">
        <f>SUM(C166:N166)</f>
        <v>0</v>
      </c>
      <c r="P166" s="1"/>
      <c r="Q166" s="24"/>
    </row>
    <row r="167" spans="1:17" x14ac:dyDescent="0.25">
      <c r="A167" s="106" t="s">
        <v>23</v>
      </c>
      <c r="B167" s="102" t="s">
        <v>126</v>
      </c>
      <c r="C167" s="444"/>
      <c r="D167" s="444"/>
      <c r="E167" s="806"/>
      <c r="F167" s="444"/>
      <c r="G167" s="444"/>
      <c r="H167" s="444"/>
      <c r="I167" s="444"/>
      <c r="J167" s="444"/>
      <c r="K167" s="807"/>
      <c r="L167" s="444"/>
      <c r="M167" s="444"/>
      <c r="N167" s="444"/>
      <c r="O167" s="343">
        <f>SUM(C167:N167)</f>
        <v>0</v>
      </c>
      <c r="P167" s="1"/>
      <c r="Q167" s="24"/>
    </row>
    <row r="168" spans="1:17" x14ac:dyDescent="0.25">
      <c r="A168" s="106" t="s">
        <v>112</v>
      </c>
      <c r="B168" s="102" t="s">
        <v>127</v>
      </c>
      <c r="C168" s="444"/>
      <c r="D168" s="444"/>
      <c r="E168" s="444"/>
      <c r="F168" s="444"/>
      <c r="G168" s="444"/>
      <c r="H168" s="444"/>
      <c r="I168" s="444"/>
      <c r="J168" s="444"/>
      <c r="K168" s="807"/>
      <c r="L168" s="444"/>
      <c r="M168" s="444"/>
      <c r="N168" s="444"/>
      <c r="O168" s="343">
        <f>SUM(C168:N168)</f>
        <v>0</v>
      </c>
      <c r="P168" s="1"/>
      <c r="Q168" s="1"/>
    </row>
    <row r="169" spans="1:17" x14ac:dyDescent="0.25">
      <c r="A169" s="106" t="s">
        <v>114</v>
      </c>
      <c r="B169" s="102" t="s">
        <v>128</v>
      </c>
      <c r="C169" s="444"/>
      <c r="D169" s="444"/>
      <c r="E169" s="444"/>
      <c r="F169" s="444"/>
      <c r="G169" s="444"/>
      <c r="H169" s="444"/>
      <c r="I169" s="444"/>
      <c r="J169" s="444"/>
      <c r="K169" s="807"/>
      <c r="L169" s="444"/>
      <c r="M169" s="444"/>
      <c r="N169" s="444"/>
      <c r="O169" s="343">
        <f>SUM(C169:N169)</f>
        <v>0</v>
      </c>
      <c r="P169" s="1"/>
      <c r="Q169" s="1"/>
    </row>
    <row r="170" spans="1:17" x14ac:dyDescent="0.25">
      <c r="A170" s="107" t="s">
        <v>25</v>
      </c>
      <c r="B170" s="83" t="s">
        <v>135</v>
      </c>
      <c r="C170" s="808"/>
      <c r="D170" s="808"/>
      <c r="E170" s="808"/>
      <c r="F170" s="808"/>
      <c r="G170" s="808"/>
      <c r="H170" s="808"/>
      <c r="I170" s="808"/>
      <c r="J170" s="808"/>
      <c r="K170" s="808"/>
      <c r="L170" s="808"/>
      <c r="M170" s="808"/>
      <c r="N170" s="808"/>
      <c r="O170" s="445"/>
      <c r="P170" s="1"/>
      <c r="Q170" s="1"/>
    </row>
    <row r="171" spans="1:17" x14ac:dyDescent="0.25">
      <c r="A171" s="106" t="s">
        <v>27</v>
      </c>
      <c r="B171" s="102" t="s">
        <v>125</v>
      </c>
      <c r="C171" s="444"/>
      <c r="D171" s="444"/>
      <c r="E171" s="806"/>
      <c r="F171" s="444"/>
      <c r="G171" s="444"/>
      <c r="H171" s="444"/>
      <c r="I171" s="444"/>
      <c r="J171" s="444"/>
      <c r="K171" s="444"/>
      <c r="L171" s="444"/>
      <c r="M171" s="444"/>
      <c r="N171" s="444"/>
      <c r="O171" s="343">
        <f>SUM(C171:N171)</f>
        <v>0</v>
      </c>
      <c r="P171" s="1"/>
      <c r="Q171" s="24"/>
    </row>
    <row r="172" spans="1:17" x14ac:dyDescent="0.25">
      <c r="A172" s="106" t="s">
        <v>29</v>
      </c>
      <c r="B172" s="102" t="s">
        <v>126</v>
      </c>
      <c r="C172" s="444"/>
      <c r="D172" s="444"/>
      <c r="E172" s="806"/>
      <c r="F172" s="444"/>
      <c r="G172" s="444"/>
      <c r="H172" s="444"/>
      <c r="I172" s="444"/>
      <c r="J172" s="444"/>
      <c r="K172" s="444"/>
      <c r="L172" s="444"/>
      <c r="M172" s="444"/>
      <c r="N172" s="444"/>
      <c r="O172" s="343">
        <f>SUM(C172:N172)</f>
        <v>0</v>
      </c>
      <c r="P172" s="1"/>
      <c r="Q172" s="24"/>
    </row>
    <row r="173" spans="1:17" x14ac:dyDescent="0.25">
      <c r="A173" s="106" t="s">
        <v>136</v>
      </c>
      <c r="B173" s="102" t="s">
        <v>127</v>
      </c>
      <c r="C173" s="444"/>
      <c r="D173" s="444"/>
      <c r="E173" s="444"/>
      <c r="F173" s="444"/>
      <c r="G173" s="444"/>
      <c r="H173" s="444"/>
      <c r="I173" s="444"/>
      <c r="J173" s="444"/>
      <c r="K173" s="444"/>
      <c r="L173" s="444"/>
      <c r="M173" s="444"/>
      <c r="N173" s="444"/>
      <c r="O173" s="343">
        <f>SUM(C173:N173)</f>
        <v>0</v>
      </c>
      <c r="P173" s="1"/>
      <c r="Q173" s="1"/>
    </row>
    <row r="174" spans="1:17" x14ac:dyDescent="0.25">
      <c r="A174" s="106" t="s">
        <v>137</v>
      </c>
      <c r="B174" s="102" t="s">
        <v>128</v>
      </c>
      <c r="C174" s="444"/>
      <c r="D174" s="444"/>
      <c r="E174" s="444"/>
      <c r="F174" s="444"/>
      <c r="G174" s="444"/>
      <c r="H174" s="444"/>
      <c r="I174" s="444"/>
      <c r="J174" s="444"/>
      <c r="K174" s="444"/>
      <c r="L174" s="444"/>
      <c r="M174" s="444"/>
      <c r="N174" s="444"/>
      <c r="O174" s="343">
        <f>SUM(C174:N174)</f>
        <v>0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808"/>
      <c r="D175" s="808"/>
      <c r="E175" s="808"/>
      <c r="F175" s="808"/>
      <c r="G175" s="808"/>
      <c r="H175" s="808"/>
      <c r="I175" s="808"/>
      <c r="J175" s="808"/>
      <c r="K175" s="808"/>
      <c r="L175" s="808"/>
      <c r="M175" s="808"/>
      <c r="N175" s="808"/>
      <c r="O175" s="445"/>
      <c r="P175" s="1"/>
      <c r="Q175" s="1"/>
    </row>
    <row r="176" spans="1:17" x14ac:dyDescent="0.25">
      <c r="A176" s="106" t="s">
        <v>139</v>
      </c>
      <c r="B176" s="102" t="s">
        <v>125</v>
      </c>
      <c r="C176" s="807"/>
      <c r="D176" s="807"/>
      <c r="E176" s="809">
        <v>2</v>
      </c>
      <c r="F176" s="807"/>
      <c r="G176" s="807"/>
      <c r="H176" s="807"/>
      <c r="I176" s="807"/>
      <c r="J176" s="807"/>
      <c r="K176" s="807"/>
      <c r="L176" s="444"/>
      <c r="M176" s="444"/>
      <c r="N176" s="444"/>
      <c r="O176" s="343">
        <f>SUM(C176:N176)</f>
        <v>2</v>
      </c>
      <c r="P176" s="1"/>
      <c r="Q176" s="24"/>
    </row>
    <row r="177" spans="1:17" x14ac:dyDescent="0.25">
      <c r="A177" s="106" t="s">
        <v>140</v>
      </c>
      <c r="B177" s="102" t="s">
        <v>126</v>
      </c>
      <c r="C177" s="807"/>
      <c r="D177" s="807"/>
      <c r="E177" s="809">
        <v>2</v>
      </c>
      <c r="F177" s="807"/>
      <c r="G177" s="807"/>
      <c r="H177" s="807"/>
      <c r="I177" s="807"/>
      <c r="J177" s="807"/>
      <c r="K177" s="807"/>
      <c r="L177" s="444"/>
      <c r="M177" s="444"/>
      <c r="N177" s="444"/>
      <c r="O177" s="343">
        <f>SUM(C177:N177)</f>
        <v>2</v>
      </c>
      <c r="P177" s="1"/>
      <c r="Q177" s="24"/>
    </row>
    <row r="178" spans="1:17" x14ac:dyDescent="0.25">
      <c r="A178" s="106" t="s">
        <v>141</v>
      </c>
      <c r="B178" s="102" t="s">
        <v>127</v>
      </c>
      <c r="C178" s="807"/>
      <c r="D178" s="807"/>
      <c r="E178" s="807">
        <v>0</v>
      </c>
      <c r="F178" s="807"/>
      <c r="G178" s="807"/>
      <c r="H178" s="807"/>
      <c r="I178" s="807"/>
      <c r="J178" s="807"/>
      <c r="K178" s="807"/>
      <c r="L178" s="444"/>
      <c r="M178" s="444"/>
      <c r="N178" s="444"/>
      <c r="O178" s="343">
        <f>SUM(C178:N178)</f>
        <v>0</v>
      </c>
      <c r="P178" s="1"/>
      <c r="Q178" s="1"/>
    </row>
    <row r="179" spans="1:17" x14ac:dyDescent="0.25">
      <c r="A179" s="106" t="s">
        <v>142</v>
      </c>
      <c r="B179" s="102" t="s">
        <v>128</v>
      </c>
      <c r="C179" s="807"/>
      <c r="D179" s="807"/>
      <c r="E179" s="807">
        <v>2</v>
      </c>
      <c r="F179" s="807"/>
      <c r="G179" s="807"/>
      <c r="H179" s="807"/>
      <c r="I179" s="807"/>
      <c r="J179" s="807"/>
      <c r="K179" s="807"/>
      <c r="L179" s="444"/>
      <c r="M179" s="444"/>
      <c r="N179" s="444"/>
      <c r="O179" s="343">
        <f>SUM(C179:N179)</f>
        <v>2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808"/>
      <c r="D180" s="808"/>
      <c r="E180" s="808"/>
      <c r="F180" s="808"/>
      <c r="G180" s="808"/>
      <c r="H180" s="808"/>
      <c r="I180" s="808"/>
      <c r="J180" s="808"/>
      <c r="K180" s="808"/>
      <c r="L180" s="808"/>
      <c r="M180" s="808"/>
      <c r="N180" s="808"/>
      <c r="O180" s="445"/>
      <c r="P180" s="1"/>
      <c r="Q180" s="1"/>
    </row>
    <row r="181" spans="1:17" x14ac:dyDescent="0.25">
      <c r="A181" s="106" t="s">
        <v>144</v>
      </c>
      <c r="B181" s="102" t="s">
        <v>125</v>
      </c>
      <c r="C181" s="807"/>
      <c r="D181" s="807"/>
      <c r="E181" s="809">
        <v>2</v>
      </c>
      <c r="F181" s="807"/>
      <c r="G181" s="807"/>
      <c r="H181" s="807"/>
      <c r="I181" s="807"/>
      <c r="J181" s="807"/>
      <c r="K181" s="807"/>
      <c r="L181" s="444"/>
      <c r="M181" s="444"/>
      <c r="N181" s="444"/>
      <c r="O181" s="343">
        <f>SUM(C181:N181)</f>
        <v>2</v>
      </c>
      <c r="P181" s="1"/>
      <c r="Q181" s="24"/>
    </row>
    <row r="182" spans="1:17" x14ac:dyDescent="0.25">
      <c r="A182" s="106" t="s">
        <v>145</v>
      </c>
      <c r="B182" s="102" t="s">
        <v>126</v>
      </c>
      <c r="C182" s="807"/>
      <c r="D182" s="807"/>
      <c r="E182" s="809">
        <v>2</v>
      </c>
      <c r="F182" s="807"/>
      <c r="G182" s="807"/>
      <c r="H182" s="807"/>
      <c r="I182" s="807"/>
      <c r="J182" s="807"/>
      <c r="K182" s="807"/>
      <c r="L182" s="444"/>
      <c r="M182" s="444"/>
      <c r="N182" s="444"/>
      <c r="O182" s="343">
        <f>SUM(C182:N182)</f>
        <v>2</v>
      </c>
      <c r="P182" s="1"/>
      <c r="Q182" s="24"/>
    </row>
    <row r="183" spans="1:17" x14ac:dyDescent="0.25">
      <c r="A183" s="106" t="s">
        <v>146</v>
      </c>
      <c r="B183" s="102" t="s">
        <v>127</v>
      </c>
      <c r="C183" s="807"/>
      <c r="D183" s="807"/>
      <c r="E183" s="809">
        <v>1</v>
      </c>
      <c r="F183" s="807"/>
      <c r="G183" s="807"/>
      <c r="H183" s="807"/>
      <c r="I183" s="807"/>
      <c r="J183" s="807"/>
      <c r="K183" s="807"/>
      <c r="L183" s="444"/>
      <c r="M183" s="444"/>
      <c r="N183" s="444"/>
      <c r="O183" s="343">
        <f>SUM(C183:N183)</f>
        <v>1</v>
      </c>
      <c r="P183" s="1"/>
      <c r="Q183" s="1"/>
    </row>
    <row r="184" spans="1:17" x14ac:dyDescent="0.25">
      <c r="A184" s="106" t="s">
        <v>147</v>
      </c>
      <c r="B184" s="102" t="s">
        <v>128</v>
      </c>
      <c r="C184" s="807"/>
      <c r="D184" s="807"/>
      <c r="E184" s="809">
        <v>1</v>
      </c>
      <c r="F184" s="807"/>
      <c r="G184" s="807"/>
      <c r="H184" s="807"/>
      <c r="I184" s="807"/>
      <c r="J184" s="807"/>
      <c r="K184" s="807"/>
      <c r="L184" s="444"/>
      <c r="M184" s="444"/>
      <c r="N184" s="444"/>
      <c r="O184" s="343">
        <f>SUM(C184:N184)</f>
        <v>1</v>
      </c>
      <c r="P184" s="1"/>
      <c r="Q184" s="1"/>
    </row>
    <row r="185" spans="1:17" x14ac:dyDescent="0.25">
      <c r="A185" s="107" t="s">
        <v>37</v>
      </c>
      <c r="B185" s="83" t="s">
        <v>148</v>
      </c>
      <c r="C185" s="808"/>
      <c r="D185" s="808"/>
      <c r="E185" s="808"/>
      <c r="F185" s="808"/>
      <c r="G185" s="808"/>
      <c r="H185" s="808"/>
      <c r="I185" s="808"/>
      <c r="J185" s="808"/>
      <c r="K185" s="808"/>
      <c r="L185" s="808"/>
      <c r="M185" s="808"/>
      <c r="N185" s="808"/>
      <c r="O185" s="445"/>
      <c r="P185" s="1"/>
      <c r="Q185" s="1"/>
    </row>
    <row r="186" spans="1:17" x14ac:dyDescent="0.25">
      <c r="A186" s="106" t="s">
        <v>149</v>
      </c>
      <c r="B186" s="102" t="s">
        <v>125</v>
      </c>
      <c r="C186" s="807"/>
      <c r="D186" s="807"/>
      <c r="E186" s="809"/>
      <c r="F186" s="807"/>
      <c r="G186" s="807"/>
      <c r="H186" s="807"/>
      <c r="I186" s="807"/>
      <c r="J186" s="807"/>
      <c r="K186" s="807"/>
      <c r="L186" s="444"/>
      <c r="M186" s="444"/>
      <c r="N186" s="444"/>
      <c r="O186" s="343">
        <f>SUM(C186:N186)</f>
        <v>0</v>
      </c>
      <c r="P186" s="1"/>
      <c r="Q186" s="24"/>
    </row>
    <row r="187" spans="1:17" x14ac:dyDescent="0.25">
      <c r="A187" s="106" t="s">
        <v>150</v>
      </c>
      <c r="B187" s="102" t="s">
        <v>126</v>
      </c>
      <c r="C187" s="807"/>
      <c r="D187" s="807"/>
      <c r="E187" s="809"/>
      <c r="F187" s="807"/>
      <c r="G187" s="807"/>
      <c r="H187" s="807"/>
      <c r="I187" s="807"/>
      <c r="J187" s="807"/>
      <c r="K187" s="807"/>
      <c r="L187" s="444"/>
      <c r="M187" s="444"/>
      <c r="N187" s="444"/>
      <c r="O187" s="343">
        <f>SUM(C187:N187)</f>
        <v>0</v>
      </c>
      <c r="P187" s="1"/>
      <c r="Q187" s="24"/>
    </row>
    <row r="188" spans="1:17" x14ac:dyDescent="0.25">
      <c r="A188" s="106" t="s">
        <v>151</v>
      </c>
      <c r="B188" s="102" t="s">
        <v>127</v>
      </c>
      <c r="C188" s="807"/>
      <c r="D188" s="807"/>
      <c r="E188" s="807"/>
      <c r="F188" s="807"/>
      <c r="G188" s="807"/>
      <c r="H188" s="807"/>
      <c r="I188" s="807"/>
      <c r="J188" s="807"/>
      <c r="K188" s="807"/>
      <c r="L188" s="444"/>
      <c r="M188" s="444"/>
      <c r="N188" s="444"/>
      <c r="O188" s="343">
        <f>SUM(C188:N188)</f>
        <v>0</v>
      </c>
      <c r="P188" s="1"/>
      <c r="Q188" s="1"/>
    </row>
    <row r="189" spans="1:17" x14ac:dyDescent="0.25">
      <c r="A189" s="106" t="s">
        <v>152</v>
      </c>
      <c r="B189" s="102" t="s">
        <v>128</v>
      </c>
      <c r="C189" s="807"/>
      <c r="D189" s="807"/>
      <c r="E189" s="807"/>
      <c r="F189" s="807"/>
      <c r="G189" s="807"/>
      <c r="H189" s="807"/>
      <c r="I189" s="807"/>
      <c r="J189" s="807"/>
      <c r="K189" s="807"/>
      <c r="L189" s="444"/>
      <c r="M189" s="444"/>
      <c r="N189" s="444"/>
      <c r="O189" s="343">
        <f>SUM(C189:N189)</f>
        <v>0</v>
      </c>
      <c r="P189" s="1"/>
      <c r="Q189" s="1"/>
    </row>
    <row r="190" spans="1:17" x14ac:dyDescent="0.25">
      <c r="A190" s="107" t="s">
        <v>39</v>
      </c>
      <c r="B190" s="83" t="s">
        <v>153</v>
      </c>
      <c r="C190" s="808"/>
      <c r="D190" s="808"/>
      <c r="E190" s="808"/>
      <c r="F190" s="808"/>
      <c r="G190" s="808"/>
      <c r="H190" s="808"/>
      <c r="I190" s="808"/>
      <c r="J190" s="808"/>
      <c r="K190" s="808"/>
      <c r="L190" s="808"/>
      <c r="M190" s="808"/>
      <c r="N190" s="808"/>
      <c r="O190" s="445"/>
      <c r="P190" s="1"/>
      <c r="Q190" s="1"/>
    </row>
    <row r="191" spans="1:17" x14ac:dyDescent="0.25">
      <c r="A191" s="106" t="s">
        <v>154</v>
      </c>
      <c r="B191" s="102" t="s">
        <v>125</v>
      </c>
      <c r="C191" s="444"/>
      <c r="D191" s="444"/>
      <c r="E191" s="806"/>
      <c r="F191" s="444"/>
      <c r="G191" s="444"/>
      <c r="H191" s="444"/>
      <c r="I191" s="444"/>
      <c r="J191" s="444"/>
      <c r="K191" s="444"/>
      <c r="L191" s="444"/>
      <c r="M191" s="444"/>
      <c r="N191" s="444"/>
      <c r="O191" s="343">
        <f>SUM(C191:N191)</f>
        <v>0</v>
      </c>
      <c r="P191" s="1"/>
      <c r="Q191" s="24"/>
    </row>
    <row r="192" spans="1:17" x14ac:dyDescent="0.25">
      <c r="A192" s="106" t="s">
        <v>155</v>
      </c>
      <c r="B192" s="102" t="s">
        <v>126</v>
      </c>
      <c r="C192" s="444"/>
      <c r="D192" s="444"/>
      <c r="E192" s="806"/>
      <c r="F192" s="444"/>
      <c r="G192" s="444"/>
      <c r="H192" s="444"/>
      <c r="I192" s="444"/>
      <c r="J192" s="444"/>
      <c r="K192" s="444"/>
      <c r="L192" s="444"/>
      <c r="M192" s="444"/>
      <c r="N192" s="444"/>
      <c r="O192" s="343">
        <f>SUM(C192:N192)</f>
        <v>0</v>
      </c>
      <c r="P192" s="1"/>
      <c r="Q192" s="24"/>
    </row>
    <row r="193" spans="1:17" x14ac:dyDescent="0.25">
      <c r="A193" s="106" t="s">
        <v>156</v>
      </c>
      <c r="B193" s="102" t="s">
        <v>127</v>
      </c>
      <c r="C193" s="444"/>
      <c r="D193" s="444"/>
      <c r="E193" s="444"/>
      <c r="F193" s="444"/>
      <c r="G193" s="444"/>
      <c r="H193" s="444"/>
      <c r="I193" s="444"/>
      <c r="J193" s="444"/>
      <c r="K193" s="444"/>
      <c r="L193" s="444"/>
      <c r="M193" s="444"/>
      <c r="N193" s="444"/>
      <c r="O193" s="343">
        <f>SUM(C193:N193)</f>
        <v>0</v>
      </c>
      <c r="P193" s="1"/>
      <c r="Q193" s="1"/>
    </row>
    <row r="194" spans="1:17" x14ac:dyDescent="0.25">
      <c r="A194" s="106" t="s">
        <v>157</v>
      </c>
      <c r="B194" s="102" t="s">
        <v>128</v>
      </c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4"/>
      <c r="O194" s="343">
        <f>SUM(C194:N194)</f>
        <v>0</v>
      </c>
      <c r="P194" s="1"/>
      <c r="Q194" s="1"/>
    </row>
    <row r="195" spans="1:17" x14ac:dyDescent="0.25">
      <c r="A195" s="107" t="s">
        <v>41</v>
      </c>
      <c r="B195" s="83" t="s">
        <v>158</v>
      </c>
      <c r="C195" s="808"/>
      <c r="D195" s="808"/>
      <c r="E195" s="808"/>
      <c r="F195" s="808"/>
      <c r="G195" s="808"/>
      <c r="H195" s="808"/>
      <c r="I195" s="808"/>
      <c r="J195" s="808"/>
      <c r="K195" s="808"/>
      <c r="L195" s="808"/>
      <c r="M195" s="808"/>
      <c r="N195" s="808"/>
      <c r="O195" s="445"/>
      <c r="P195" s="1"/>
      <c r="Q195" s="1"/>
    </row>
    <row r="196" spans="1:17" x14ac:dyDescent="0.25">
      <c r="A196" s="106" t="s">
        <v>159</v>
      </c>
      <c r="B196" s="102" t="s">
        <v>125</v>
      </c>
      <c r="C196" s="810"/>
      <c r="D196" s="810"/>
      <c r="E196" s="810"/>
      <c r="F196" s="810"/>
      <c r="G196" s="810"/>
      <c r="H196" s="810"/>
      <c r="I196" s="810"/>
      <c r="J196" s="810"/>
      <c r="K196" s="810"/>
      <c r="L196" s="810"/>
      <c r="M196" s="810"/>
      <c r="N196" s="810"/>
      <c r="O196" s="343">
        <f>SUM(C196:N196)</f>
        <v>0</v>
      </c>
      <c r="P196" s="1"/>
      <c r="Q196" s="1"/>
    </row>
    <row r="197" spans="1:17" x14ac:dyDescent="0.25">
      <c r="A197" s="106" t="s">
        <v>160</v>
      </c>
      <c r="B197" s="102" t="s">
        <v>126</v>
      </c>
      <c r="C197" s="810"/>
      <c r="D197" s="810"/>
      <c r="E197" s="810"/>
      <c r="F197" s="810"/>
      <c r="G197" s="810"/>
      <c r="H197" s="810"/>
      <c r="I197" s="810"/>
      <c r="J197" s="810"/>
      <c r="K197" s="810"/>
      <c r="L197" s="810"/>
      <c r="M197" s="810"/>
      <c r="N197" s="810"/>
      <c r="O197" s="343">
        <f>SUM(C197:N197)</f>
        <v>0</v>
      </c>
      <c r="P197" s="1"/>
      <c r="Q197" s="1"/>
    </row>
    <row r="198" spans="1:17" x14ac:dyDescent="0.25">
      <c r="A198" s="106" t="s">
        <v>161</v>
      </c>
      <c r="B198" s="102" t="s">
        <v>127</v>
      </c>
      <c r="C198" s="810"/>
      <c r="D198" s="810"/>
      <c r="E198" s="810"/>
      <c r="F198" s="810"/>
      <c r="G198" s="810"/>
      <c r="H198" s="810"/>
      <c r="I198" s="810"/>
      <c r="J198" s="810"/>
      <c r="K198" s="810"/>
      <c r="L198" s="810"/>
      <c r="M198" s="810"/>
      <c r="N198" s="810"/>
      <c r="O198" s="343">
        <f>SUM(C198:N198)</f>
        <v>0</v>
      </c>
      <c r="P198" s="1"/>
      <c r="Q198" s="1"/>
    </row>
    <row r="199" spans="1:17" x14ac:dyDescent="0.25">
      <c r="A199" s="106" t="s">
        <v>162</v>
      </c>
      <c r="B199" s="102" t="s">
        <v>128</v>
      </c>
      <c r="C199" s="811"/>
      <c r="D199" s="811"/>
      <c r="E199" s="811"/>
      <c r="F199" s="811"/>
      <c r="G199" s="811"/>
      <c r="H199" s="811"/>
      <c r="I199" s="811"/>
      <c r="J199" s="811"/>
      <c r="K199" s="811"/>
      <c r="L199" s="811"/>
      <c r="M199" s="811"/>
      <c r="N199" s="811"/>
      <c r="O199" s="343">
        <f>SUM(C199:N199)</f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808"/>
      <c r="D200" s="808"/>
      <c r="E200" s="808"/>
      <c r="F200" s="808"/>
      <c r="G200" s="808"/>
      <c r="H200" s="808"/>
      <c r="I200" s="808"/>
      <c r="J200" s="808"/>
      <c r="K200" s="808"/>
      <c r="L200" s="808"/>
      <c r="M200" s="808"/>
      <c r="N200" s="808"/>
      <c r="O200" s="445"/>
      <c r="P200" s="1"/>
      <c r="Q200" s="1"/>
    </row>
    <row r="201" spans="1:17" x14ac:dyDescent="0.25">
      <c r="A201" s="106" t="s">
        <v>163</v>
      </c>
      <c r="B201" s="102" t="s">
        <v>125</v>
      </c>
      <c r="C201" s="810"/>
      <c r="D201" s="810">
        <v>2</v>
      </c>
      <c r="E201" s="810"/>
      <c r="F201" s="810"/>
      <c r="G201" s="810"/>
      <c r="H201" s="810"/>
      <c r="I201" s="810"/>
      <c r="J201" s="810"/>
      <c r="K201" s="810"/>
      <c r="L201" s="810"/>
      <c r="M201" s="810"/>
      <c r="N201" s="810"/>
      <c r="O201" s="343">
        <f>SUM(C201:N201)</f>
        <v>2</v>
      </c>
      <c r="P201" s="1"/>
      <c r="Q201" s="1"/>
    </row>
    <row r="202" spans="1:17" x14ac:dyDescent="0.25">
      <c r="A202" s="106" t="s">
        <v>164</v>
      </c>
      <c r="B202" s="102" t="s">
        <v>126</v>
      </c>
      <c r="C202" s="810"/>
      <c r="D202" s="810">
        <v>0</v>
      </c>
      <c r="E202" s="810"/>
      <c r="F202" s="810"/>
      <c r="G202" s="810"/>
      <c r="H202" s="810"/>
      <c r="I202" s="810"/>
      <c r="J202" s="810"/>
      <c r="K202" s="810"/>
      <c r="L202" s="810"/>
      <c r="M202" s="810"/>
      <c r="N202" s="810"/>
      <c r="O202" s="343">
        <f>SUM(C202:N202)</f>
        <v>0</v>
      </c>
      <c r="P202" s="1"/>
      <c r="Q202" s="1"/>
    </row>
    <row r="203" spans="1:17" x14ac:dyDescent="0.25">
      <c r="A203" s="106" t="s">
        <v>165</v>
      </c>
      <c r="B203" s="102" t="s">
        <v>127</v>
      </c>
      <c r="C203" s="810"/>
      <c r="D203" s="810">
        <v>0</v>
      </c>
      <c r="E203" s="810"/>
      <c r="F203" s="810"/>
      <c r="G203" s="810"/>
      <c r="H203" s="810"/>
      <c r="I203" s="810"/>
      <c r="J203" s="810"/>
      <c r="K203" s="810"/>
      <c r="L203" s="810"/>
      <c r="M203" s="810"/>
      <c r="N203" s="810"/>
      <c r="O203" s="343">
        <f>SUM(C203:N203)</f>
        <v>0</v>
      </c>
      <c r="P203" s="1"/>
      <c r="Q203" s="1"/>
    </row>
    <row r="204" spans="1:17" x14ac:dyDescent="0.25">
      <c r="A204" s="106" t="s">
        <v>166</v>
      </c>
      <c r="B204" s="102" t="s">
        <v>128</v>
      </c>
      <c r="C204" s="811"/>
      <c r="D204" s="811">
        <v>0</v>
      </c>
      <c r="E204" s="811"/>
      <c r="F204" s="811"/>
      <c r="G204" s="811"/>
      <c r="H204" s="811"/>
      <c r="I204" s="811"/>
      <c r="J204" s="811"/>
      <c r="K204" s="811"/>
      <c r="L204" s="811"/>
      <c r="M204" s="811"/>
      <c r="N204" s="811"/>
      <c r="O204" s="343">
        <f>SUM(C204:N204)</f>
        <v>0</v>
      </c>
      <c r="P204" s="26"/>
      <c r="Q204" s="26"/>
    </row>
    <row r="205" spans="1:17" x14ac:dyDescent="0.25">
      <c r="A205" s="107" t="s">
        <v>45</v>
      </c>
      <c r="B205" s="103" t="s">
        <v>167</v>
      </c>
      <c r="C205" s="812"/>
      <c r="D205" s="812"/>
      <c r="E205" s="812"/>
      <c r="F205" s="812"/>
      <c r="G205" s="812"/>
      <c r="H205" s="812"/>
      <c r="I205" s="812"/>
      <c r="J205" s="812"/>
      <c r="K205" s="812"/>
      <c r="L205" s="812"/>
      <c r="M205" s="812"/>
      <c r="N205" s="812"/>
      <c r="O205" s="448"/>
      <c r="P205" s="26"/>
      <c r="Q205" s="26"/>
    </row>
    <row r="206" spans="1:17" x14ac:dyDescent="0.25">
      <c r="A206" s="106" t="s">
        <v>168</v>
      </c>
      <c r="B206" s="104" t="s">
        <v>125</v>
      </c>
      <c r="C206" s="813"/>
      <c r="D206" s="813"/>
      <c r="E206" s="814"/>
      <c r="F206" s="813"/>
      <c r="G206" s="813"/>
      <c r="H206" s="813"/>
      <c r="I206" s="813"/>
      <c r="J206" s="813"/>
      <c r="K206" s="813"/>
      <c r="L206" s="815"/>
      <c r="M206" s="815"/>
      <c r="N206" s="815"/>
      <c r="O206" s="343">
        <f>SUM(C206:N206)</f>
        <v>0</v>
      </c>
      <c r="P206" s="1"/>
      <c r="Q206" s="24"/>
    </row>
    <row r="207" spans="1:17" x14ac:dyDescent="0.25">
      <c r="A207" s="106" t="s">
        <v>169</v>
      </c>
      <c r="B207" s="102" t="s">
        <v>126</v>
      </c>
      <c r="C207" s="807"/>
      <c r="D207" s="807"/>
      <c r="E207" s="809"/>
      <c r="F207" s="807"/>
      <c r="G207" s="807"/>
      <c r="H207" s="807"/>
      <c r="I207" s="807"/>
      <c r="J207" s="807"/>
      <c r="K207" s="807"/>
      <c r="L207" s="444"/>
      <c r="M207" s="444"/>
      <c r="N207" s="444"/>
      <c r="O207" s="343">
        <f>SUM(C207:N207)</f>
        <v>0</v>
      </c>
      <c r="P207" s="1"/>
      <c r="Q207" s="24"/>
    </row>
    <row r="208" spans="1:17" x14ac:dyDescent="0.25">
      <c r="A208" s="106" t="s">
        <v>170</v>
      </c>
      <c r="B208" s="102" t="s">
        <v>127</v>
      </c>
      <c r="C208" s="807"/>
      <c r="D208" s="807"/>
      <c r="E208" s="807"/>
      <c r="F208" s="807"/>
      <c r="G208" s="807"/>
      <c r="H208" s="807"/>
      <c r="I208" s="807"/>
      <c r="J208" s="807"/>
      <c r="K208" s="807"/>
      <c r="L208" s="444"/>
      <c r="M208" s="444"/>
      <c r="N208" s="444"/>
      <c r="O208" s="343">
        <f>SUM(C208:N208)</f>
        <v>0</v>
      </c>
      <c r="P208" s="1"/>
      <c r="Q208" s="1"/>
    </row>
    <row r="209" spans="1:17" x14ac:dyDescent="0.25">
      <c r="A209" s="106" t="s">
        <v>171</v>
      </c>
      <c r="B209" s="102" t="s">
        <v>128</v>
      </c>
      <c r="C209" s="807"/>
      <c r="D209" s="807"/>
      <c r="E209" s="807"/>
      <c r="F209" s="807"/>
      <c r="G209" s="807"/>
      <c r="H209" s="807"/>
      <c r="I209" s="807"/>
      <c r="J209" s="807"/>
      <c r="K209" s="807"/>
      <c r="L209" s="444"/>
      <c r="M209" s="444"/>
      <c r="N209" s="444"/>
      <c r="O209" s="343">
        <f>SUM(C209:N209)</f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808"/>
      <c r="D210" s="808"/>
      <c r="E210" s="808"/>
      <c r="F210" s="808"/>
      <c r="G210" s="808"/>
      <c r="H210" s="808"/>
      <c r="I210" s="808"/>
      <c r="J210" s="808"/>
      <c r="K210" s="808"/>
      <c r="L210" s="808"/>
      <c r="M210" s="808"/>
      <c r="N210" s="808"/>
      <c r="O210" s="445"/>
      <c r="P210" s="1"/>
      <c r="Q210" s="1"/>
    </row>
    <row r="211" spans="1:17" x14ac:dyDescent="0.25">
      <c r="A211" s="106" t="s">
        <v>172</v>
      </c>
      <c r="B211" s="102" t="s">
        <v>125</v>
      </c>
      <c r="C211" s="807"/>
      <c r="D211" s="807"/>
      <c r="E211" s="809"/>
      <c r="F211" s="807"/>
      <c r="G211" s="807"/>
      <c r="H211" s="807"/>
      <c r="I211" s="807"/>
      <c r="J211" s="807"/>
      <c r="K211" s="807"/>
      <c r="L211" s="444"/>
      <c r="M211" s="444"/>
      <c r="N211" s="444"/>
      <c r="O211" s="343">
        <f>SUM(C211:N211)</f>
        <v>0</v>
      </c>
      <c r="P211" s="1"/>
      <c r="Q211" s="24"/>
    </row>
    <row r="212" spans="1:17" x14ac:dyDescent="0.25">
      <c r="A212" s="106" t="s">
        <v>173</v>
      </c>
      <c r="B212" s="102" t="s">
        <v>126</v>
      </c>
      <c r="C212" s="807"/>
      <c r="D212" s="807"/>
      <c r="E212" s="809"/>
      <c r="F212" s="807"/>
      <c r="G212" s="807"/>
      <c r="H212" s="807"/>
      <c r="I212" s="807"/>
      <c r="J212" s="807"/>
      <c r="K212" s="807"/>
      <c r="L212" s="444"/>
      <c r="M212" s="444"/>
      <c r="N212" s="444"/>
      <c r="O212" s="343">
        <f>SUM(C212:N212)</f>
        <v>0</v>
      </c>
      <c r="P212" s="1"/>
      <c r="Q212" s="24"/>
    </row>
    <row r="213" spans="1:17" x14ac:dyDescent="0.25">
      <c r="A213" s="106" t="s">
        <v>174</v>
      </c>
      <c r="B213" s="102" t="s">
        <v>127</v>
      </c>
      <c r="C213" s="807"/>
      <c r="D213" s="807"/>
      <c r="E213" s="807"/>
      <c r="F213" s="807"/>
      <c r="G213" s="807"/>
      <c r="H213" s="807"/>
      <c r="I213" s="807"/>
      <c r="J213" s="807"/>
      <c r="K213" s="807"/>
      <c r="L213" s="444"/>
      <c r="M213" s="444"/>
      <c r="N213" s="444"/>
      <c r="O213" s="343">
        <f>SUM(C213:N213)</f>
        <v>0</v>
      </c>
      <c r="P213" s="1"/>
      <c r="Q213" s="1"/>
    </row>
    <row r="214" spans="1:17" x14ac:dyDescent="0.25">
      <c r="A214" s="106" t="s">
        <v>175</v>
      </c>
      <c r="B214" s="102" t="s">
        <v>128</v>
      </c>
      <c r="C214" s="807"/>
      <c r="D214" s="807"/>
      <c r="E214" s="807"/>
      <c r="F214" s="807"/>
      <c r="G214" s="807"/>
      <c r="H214" s="807"/>
      <c r="I214" s="807"/>
      <c r="J214" s="807"/>
      <c r="K214" s="807"/>
      <c r="L214" s="444"/>
      <c r="M214" s="444"/>
      <c r="N214" s="444"/>
      <c r="O214" s="343">
        <f>SUM(C214:N214)</f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808"/>
      <c r="D215" s="808"/>
      <c r="E215" s="808"/>
      <c r="F215" s="808"/>
      <c r="G215" s="808"/>
      <c r="H215" s="808"/>
      <c r="I215" s="808"/>
      <c r="J215" s="808"/>
      <c r="K215" s="808"/>
      <c r="L215" s="808"/>
      <c r="M215" s="808"/>
      <c r="N215" s="808"/>
      <c r="O215" s="445"/>
      <c r="P215" s="1"/>
      <c r="Q215" s="1"/>
    </row>
    <row r="216" spans="1:17" x14ac:dyDescent="0.25">
      <c r="A216" s="106" t="s">
        <v>176</v>
      </c>
      <c r="B216" s="102" t="s">
        <v>125</v>
      </c>
      <c r="C216" s="807"/>
      <c r="D216" s="807"/>
      <c r="E216" s="809"/>
      <c r="F216" s="807"/>
      <c r="G216" s="807"/>
      <c r="H216" s="807"/>
      <c r="I216" s="807"/>
      <c r="J216" s="807"/>
      <c r="K216" s="807"/>
      <c r="L216" s="444"/>
      <c r="M216" s="444"/>
      <c r="N216" s="444"/>
      <c r="O216" s="343">
        <f>SUM(C216:N216)</f>
        <v>0</v>
      </c>
      <c r="P216" s="1"/>
      <c r="Q216" s="24"/>
    </row>
    <row r="217" spans="1:17" x14ac:dyDescent="0.25">
      <c r="A217" s="106" t="s">
        <v>177</v>
      </c>
      <c r="B217" s="102" t="s">
        <v>126</v>
      </c>
      <c r="C217" s="807"/>
      <c r="D217" s="807"/>
      <c r="E217" s="809"/>
      <c r="F217" s="807"/>
      <c r="G217" s="807"/>
      <c r="H217" s="807"/>
      <c r="I217" s="807"/>
      <c r="J217" s="807"/>
      <c r="K217" s="807"/>
      <c r="L217" s="444"/>
      <c r="M217" s="444"/>
      <c r="N217" s="444"/>
      <c r="O217" s="343">
        <f>SUM(C217:N217)</f>
        <v>0</v>
      </c>
      <c r="P217" s="1"/>
      <c r="Q217" s="24"/>
    </row>
    <row r="218" spans="1:17" x14ac:dyDescent="0.25">
      <c r="A218" s="106" t="s">
        <v>178</v>
      </c>
      <c r="B218" s="102" t="s">
        <v>127</v>
      </c>
      <c r="C218" s="807"/>
      <c r="D218" s="807"/>
      <c r="E218" s="807"/>
      <c r="F218" s="807"/>
      <c r="G218" s="807"/>
      <c r="H218" s="807"/>
      <c r="I218" s="807"/>
      <c r="J218" s="807"/>
      <c r="K218" s="807"/>
      <c r="L218" s="444"/>
      <c r="M218" s="444"/>
      <c r="N218" s="444"/>
      <c r="O218" s="343">
        <f>SUM(C218:N218)</f>
        <v>0</v>
      </c>
      <c r="P218" s="1"/>
      <c r="Q218" s="1"/>
    </row>
    <row r="219" spans="1:17" x14ac:dyDescent="0.25">
      <c r="A219" s="106" t="s">
        <v>179</v>
      </c>
      <c r="B219" s="102" t="s">
        <v>128</v>
      </c>
      <c r="C219" s="807"/>
      <c r="D219" s="807"/>
      <c r="E219" s="807"/>
      <c r="F219" s="807"/>
      <c r="G219" s="807"/>
      <c r="H219" s="807"/>
      <c r="I219" s="807"/>
      <c r="J219" s="807"/>
      <c r="K219" s="807"/>
      <c r="L219" s="444"/>
      <c r="M219" s="444"/>
      <c r="N219" s="444"/>
      <c r="O219" s="343">
        <f>SUM(C219:N219)</f>
        <v>0</v>
      </c>
      <c r="P219" s="1"/>
      <c r="Q219" s="1"/>
    </row>
    <row r="220" spans="1:17" x14ac:dyDescent="0.25">
      <c r="A220" s="107" t="s">
        <v>50</v>
      </c>
      <c r="B220" s="83" t="s">
        <v>180</v>
      </c>
      <c r="C220" s="808"/>
      <c r="D220" s="808"/>
      <c r="E220" s="808"/>
      <c r="F220" s="808"/>
      <c r="G220" s="808"/>
      <c r="H220" s="808"/>
      <c r="I220" s="808"/>
      <c r="J220" s="808"/>
      <c r="K220" s="808"/>
      <c r="L220" s="808"/>
      <c r="M220" s="808"/>
      <c r="N220" s="808"/>
      <c r="O220" s="445"/>
      <c r="P220" s="1"/>
      <c r="Q220" s="1"/>
    </row>
    <row r="221" spans="1:17" x14ac:dyDescent="0.25">
      <c r="A221" s="106" t="s">
        <v>181</v>
      </c>
      <c r="B221" s="102" t="s">
        <v>125</v>
      </c>
      <c r="C221" s="807"/>
      <c r="D221" s="807"/>
      <c r="E221" s="809"/>
      <c r="F221" s="807"/>
      <c r="G221" s="807"/>
      <c r="H221" s="807"/>
      <c r="I221" s="807"/>
      <c r="J221" s="807"/>
      <c r="K221" s="807"/>
      <c r="L221" s="444"/>
      <c r="M221" s="444"/>
      <c r="N221" s="444"/>
      <c r="O221" s="343">
        <f>SUM(C221:N221)</f>
        <v>0</v>
      </c>
      <c r="P221" s="1"/>
      <c r="Q221" s="24"/>
    </row>
    <row r="222" spans="1:17" x14ac:dyDescent="0.25">
      <c r="A222" s="106" t="s">
        <v>182</v>
      </c>
      <c r="B222" s="102" t="s">
        <v>126</v>
      </c>
      <c r="C222" s="807"/>
      <c r="D222" s="807"/>
      <c r="E222" s="809"/>
      <c r="F222" s="807"/>
      <c r="G222" s="807"/>
      <c r="H222" s="807"/>
      <c r="I222" s="807"/>
      <c r="J222" s="807"/>
      <c r="K222" s="807"/>
      <c r="L222" s="444"/>
      <c r="M222" s="444"/>
      <c r="N222" s="444"/>
      <c r="O222" s="343">
        <f>SUM(C222:N222)</f>
        <v>0</v>
      </c>
      <c r="P222" s="1"/>
      <c r="Q222" s="24"/>
    </row>
    <row r="223" spans="1:17" x14ac:dyDescent="0.25">
      <c r="A223" s="106" t="s">
        <v>183</v>
      </c>
      <c r="B223" s="102" t="s">
        <v>127</v>
      </c>
      <c r="C223" s="807"/>
      <c r="D223" s="807"/>
      <c r="E223" s="807"/>
      <c r="F223" s="807"/>
      <c r="G223" s="807"/>
      <c r="H223" s="807"/>
      <c r="I223" s="807"/>
      <c r="J223" s="807"/>
      <c r="K223" s="807"/>
      <c r="L223" s="444"/>
      <c r="M223" s="444"/>
      <c r="N223" s="444"/>
      <c r="O223" s="343">
        <f>SUM(C223:N223)</f>
        <v>0</v>
      </c>
      <c r="P223" s="1"/>
      <c r="Q223" s="1"/>
    </row>
    <row r="224" spans="1:17" x14ac:dyDescent="0.25">
      <c r="A224" s="106" t="s">
        <v>184</v>
      </c>
      <c r="B224" s="102" t="s">
        <v>128</v>
      </c>
      <c r="C224" s="807"/>
      <c r="D224" s="807"/>
      <c r="E224" s="807"/>
      <c r="F224" s="807"/>
      <c r="G224" s="807"/>
      <c r="H224" s="807"/>
      <c r="I224" s="807"/>
      <c r="J224" s="807"/>
      <c r="K224" s="807"/>
      <c r="L224" s="444"/>
      <c r="M224" s="444"/>
      <c r="N224" s="444"/>
      <c r="O224" s="343">
        <f>SUM(C224:N224)</f>
        <v>0</v>
      </c>
      <c r="P224" s="1"/>
      <c r="Q224" s="1"/>
    </row>
    <row r="225" spans="1:17" x14ac:dyDescent="0.25">
      <c r="A225" s="107" t="s">
        <v>51</v>
      </c>
      <c r="B225" s="83" t="s">
        <v>185</v>
      </c>
      <c r="C225" s="808"/>
      <c r="D225" s="808"/>
      <c r="E225" s="808"/>
      <c r="F225" s="808"/>
      <c r="G225" s="808"/>
      <c r="H225" s="808"/>
      <c r="I225" s="808"/>
      <c r="J225" s="808"/>
      <c r="K225" s="808"/>
      <c r="L225" s="808"/>
      <c r="M225" s="808"/>
      <c r="N225" s="808"/>
      <c r="O225" s="445"/>
      <c r="P225" s="1"/>
      <c r="Q225" s="1"/>
    </row>
    <row r="226" spans="1:17" x14ac:dyDescent="0.25">
      <c r="A226" s="106" t="s">
        <v>186</v>
      </c>
      <c r="B226" s="102" t="s">
        <v>125</v>
      </c>
      <c r="C226" s="444"/>
      <c r="D226" s="444"/>
      <c r="E226" s="806"/>
      <c r="F226" s="444"/>
      <c r="G226" s="444"/>
      <c r="H226" s="444"/>
      <c r="I226" s="444"/>
      <c r="J226" s="444"/>
      <c r="K226" s="444"/>
      <c r="L226" s="444"/>
      <c r="M226" s="444"/>
      <c r="N226" s="444"/>
      <c r="O226" s="343">
        <f>SUM(C226:N226)</f>
        <v>0</v>
      </c>
      <c r="P226" s="1"/>
      <c r="Q226" s="24"/>
    </row>
    <row r="227" spans="1:17" x14ac:dyDescent="0.25">
      <c r="A227" s="106" t="s">
        <v>187</v>
      </c>
      <c r="B227" s="102" t="s">
        <v>126</v>
      </c>
      <c r="C227" s="444"/>
      <c r="D227" s="444"/>
      <c r="E227" s="806"/>
      <c r="F227" s="444"/>
      <c r="G227" s="444"/>
      <c r="H227" s="444"/>
      <c r="I227" s="444"/>
      <c r="J227" s="444"/>
      <c r="K227" s="444"/>
      <c r="L227" s="444"/>
      <c r="M227" s="444"/>
      <c r="N227" s="444"/>
      <c r="O227" s="343">
        <f>SUM(C227:N227)</f>
        <v>0</v>
      </c>
      <c r="P227" s="1"/>
      <c r="Q227" s="24"/>
    </row>
    <row r="228" spans="1:17" x14ac:dyDescent="0.25">
      <c r="A228" s="106" t="s">
        <v>188</v>
      </c>
      <c r="B228" s="102" t="s">
        <v>127</v>
      </c>
      <c r="C228" s="444"/>
      <c r="D228" s="444"/>
      <c r="E228" s="444"/>
      <c r="F228" s="444"/>
      <c r="G228" s="444"/>
      <c r="H228" s="444"/>
      <c r="I228" s="444"/>
      <c r="J228" s="444"/>
      <c r="K228" s="444"/>
      <c r="L228" s="444"/>
      <c r="M228" s="444"/>
      <c r="N228" s="444"/>
      <c r="O228" s="343">
        <f>SUM(C228:N228)</f>
        <v>0</v>
      </c>
      <c r="P228" s="1"/>
      <c r="Q228" s="1"/>
    </row>
    <row r="229" spans="1:17" x14ac:dyDescent="0.25">
      <c r="A229" s="106" t="s">
        <v>189</v>
      </c>
      <c r="B229" s="102" t="s">
        <v>128</v>
      </c>
      <c r="C229" s="444"/>
      <c r="D229" s="444"/>
      <c r="E229" s="444"/>
      <c r="F229" s="444"/>
      <c r="G229" s="444"/>
      <c r="H229" s="444"/>
      <c r="I229" s="444"/>
      <c r="J229" s="444"/>
      <c r="K229" s="444"/>
      <c r="L229" s="444"/>
      <c r="M229" s="444"/>
      <c r="N229" s="444"/>
      <c r="O229" s="343">
        <f>SUM(C229:N229)</f>
        <v>0</v>
      </c>
      <c r="P229" s="1"/>
      <c r="Q229" s="1"/>
    </row>
    <row r="230" spans="1:17" x14ac:dyDescent="0.25">
      <c r="A230" s="107" t="s">
        <v>53</v>
      </c>
      <c r="B230" s="83" t="s">
        <v>190</v>
      </c>
      <c r="C230" s="808"/>
      <c r="D230" s="808"/>
      <c r="E230" s="808"/>
      <c r="F230" s="808"/>
      <c r="G230" s="808"/>
      <c r="H230" s="808"/>
      <c r="I230" s="808"/>
      <c r="J230" s="808"/>
      <c r="K230" s="808"/>
      <c r="L230" s="808"/>
      <c r="M230" s="808"/>
      <c r="N230" s="808"/>
      <c r="O230" s="445"/>
      <c r="P230" s="1"/>
      <c r="Q230" s="1"/>
    </row>
    <row r="231" spans="1:17" x14ac:dyDescent="0.25">
      <c r="A231" s="106" t="s">
        <v>191</v>
      </c>
      <c r="B231" s="102" t="s">
        <v>125</v>
      </c>
      <c r="C231" s="807"/>
      <c r="D231" s="807"/>
      <c r="E231" s="809"/>
      <c r="F231" s="807"/>
      <c r="G231" s="807"/>
      <c r="H231" s="807"/>
      <c r="I231" s="807"/>
      <c r="J231" s="807"/>
      <c r="K231" s="807"/>
      <c r="L231" s="444"/>
      <c r="M231" s="444"/>
      <c r="N231" s="444"/>
      <c r="O231" s="343">
        <f>SUM(C231:N231)</f>
        <v>0</v>
      </c>
      <c r="P231" s="1"/>
      <c r="Q231" s="24"/>
    </row>
    <row r="232" spans="1:17" x14ac:dyDescent="0.25">
      <c r="A232" s="106" t="s">
        <v>192</v>
      </c>
      <c r="B232" s="102" t="s">
        <v>126</v>
      </c>
      <c r="C232" s="807"/>
      <c r="D232" s="807"/>
      <c r="E232" s="809"/>
      <c r="F232" s="807"/>
      <c r="G232" s="807"/>
      <c r="H232" s="807"/>
      <c r="I232" s="807"/>
      <c r="J232" s="807"/>
      <c r="K232" s="807"/>
      <c r="L232" s="444"/>
      <c r="M232" s="444"/>
      <c r="N232" s="444"/>
      <c r="O232" s="343">
        <f>SUM(C232:N232)</f>
        <v>0</v>
      </c>
      <c r="P232" s="1"/>
      <c r="Q232" s="24"/>
    </row>
    <row r="233" spans="1:17" x14ac:dyDescent="0.25">
      <c r="A233" s="106" t="s">
        <v>193</v>
      </c>
      <c r="B233" s="102" t="s">
        <v>127</v>
      </c>
      <c r="C233" s="807"/>
      <c r="D233" s="807"/>
      <c r="E233" s="807"/>
      <c r="F233" s="807"/>
      <c r="G233" s="807"/>
      <c r="H233" s="807"/>
      <c r="I233" s="807"/>
      <c r="J233" s="807"/>
      <c r="K233" s="807"/>
      <c r="L233" s="444"/>
      <c r="M233" s="444"/>
      <c r="N233" s="444"/>
      <c r="O233" s="343">
        <f>SUM(C233:N233)</f>
        <v>0</v>
      </c>
      <c r="P233" s="1"/>
      <c r="Q233" s="1"/>
    </row>
    <row r="234" spans="1:17" x14ac:dyDescent="0.25">
      <c r="A234" s="106" t="s">
        <v>194</v>
      </c>
      <c r="B234" s="102" t="s">
        <v>128</v>
      </c>
      <c r="C234" s="807"/>
      <c r="D234" s="807"/>
      <c r="E234" s="807"/>
      <c r="F234" s="807"/>
      <c r="G234" s="807"/>
      <c r="H234" s="807"/>
      <c r="I234" s="807"/>
      <c r="J234" s="807"/>
      <c r="K234" s="807"/>
      <c r="L234" s="444"/>
      <c r="M234" s="444"/>
      <c r="N234" s="444"/>
      <c r="O234" s="343">
        <f>SUM(C234:N234)</f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808"/>
      <c r="D235" s="808"/>
      <c r="E235" s="808"/>
      <c r="F235" s="808"/>
      <c r="G235" s="808"/>
      <c r="H235" s="808"/>
      <c r="I235" s="808"/>
      <c r="J235" s="808"/>
      <c r="K235" s="808"/>
      <c r="L235" s="808"/>
      <c r="M235" s="808"/>
      <c r="N235" s="808"/>
      <c r="O235" s="445"/>
      <c r="P235" s="1"/>
      <c r="Q235" s="1"/>
    </row>
    <row r="236" spans="1:17" x14ac:dyDescent="0.25">
      <c r="A236" s="106" t="s">
        <v>196</v>
      </c>
      <c r="B236" s="102" t="s">
        <v>125</v>
      </c>
      <c r="C236" s="807"/>
      <c r="D236" s="807"/>
      <c r="E236" s="809"/>
      <c r="F236" s="807"/>
      <c r="G236" s="807"/>
      <c r="H236" s="807"/>
      <c r="I236" s="807"/>
      <c r="J236" s="807"/>
      <c r="K236" s="807"/>
      <c r="L236" s="444"/>
      <c r="M236" s="444"/>
      <c r="N236" s="444"/>
      <c r="O236" s="343">
        <f>SUM(C236:N236)</f>
        <v>0</v>
      </c>
      <c r="P236" s="1"/>
      <c r="Q236" s="24"/>
    </row>
    <row r="237" spans="1:17" x14ac:dyDescent="0.25">
      <c r="A237" s="106" t="s">
        <v>197</v>
      </c>
      <c r="B237" s="102" t="s">
        <v>126</v>
      </c>
      <c r="C237" s="807"/>
      <c r="D237" s="807"/>
      <c r="E237" s="809"/>
      <c r="F237" s="807"/>
      <c r="G237" s="807"/>
      <c r="H237" s="807"/>
      <c r="I237" s="807"/>
      <c r="J237" s="807"/>
      <c r="K237" s="807"/>
      <c r="L237" s="444"/>
      <c r="M237" s="444"/>
      <c r="N237" s="444"/>
      <c r="O237" s="343">
        <f>SUM(C237:N237)</f>
        <v>0</v>
      </c>
      <c r="P237" s="1"/>
      <c r="Q237" s="24"/>
    </row>
    <row r="238" spans="1:17" x14ac:dyDescent="0.25">
      <c r="A238" s="106" t="s">
        <v>198</v>
      </c>
      <c r="B238" s="102" t="s">
        <v>127</v>
      </c>
      <c r="C238" s="807"/>
      <c r="D238" s="807"/>
      <c r="E238" s="807"/>
      <c r="F238" s="807"/>
      <c r="G238" s="807"/>
      <c r="H238" s="807"/>
      <c r="I238" s="807"/>
      <c r="J238" s="807"/>
      <c r="K238" s="807"/>
      <c r="L238" s="444"/>
      <c r="M238" s="444"/>
      <c r="N238" s="444"/>
      <c r="O238" s="343">
        <f>SUM(C238:N238)</f>
        <v>0</v>
      </c>
      <c r="P238" s="1"/>
      <c r="Q238" s="1"/>
    </row>
    <row r="239" spans="1:17" x14ac:dyDescent="0.25">
      <c r="A239" s="106" t="s">
        <v>199</v>
      </c>
      <c r="B239" s="102" t="s">
        <v>128</v>
      </c>
      <c r="C239" s="807"/>
      <c r="D239" s="807"/>
      <c r="E239" s="807"/>
      <c r="F239" s="807"/>
      <c r="G239" s="807"/>
      <c r="H239" s="807"/>
      <c r="I239" s="807"/>
      <c r="J239" s="807"/>
      <c r="K239" s="807"/>
      <c r="L239" s="444"/>
      <c r="M239" s="444"/>
      <c r="N239" s="444"/>
      <c r="O239" s="343">
        <f>SUM(C239:N239)</f>
        <v>0</v>
      </c>
      <c r="P239" s="1"/>
      <c r="Q239" s="1"/>
    </row>
    <row r="240" spans="1:17" ht="26.25" x14ac:dyDescent="0.25">
      <c r="A240" s="170" t="s">
        <v>56</v>
      </c>
      <c r="B240" s="172" t="s">
        <v>402</v>
      </c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7"/>
      <c r="P240" s="1"/>
      <c r="Q240" s="1"/>
    </row>
    <row r="241" spans="1:17" x14ac:dyDescent="0.25">
      <c r="A241" s="106" t="s">
        <v>201</v>
      </c>
      <c r="B241" s="102" t="s">
        <v>125</v>
      </c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7"/>
      <c r="P241" s="1"/>
      <c r="Q241" s="1"/>
    </row>
    <row r="242" spans="1:17" x14ac:dyDescent="0.25">
      <c r="A242" s="106" t="s">
        <v>202</v>
      </c>
      <c r="B242" s="102" t="s">
        <v>126</v>
      </c>
      <c r="C242" s="449"/>
      <c r="D242" s="449"/>
      <c r="E242" s="449"/>
      <c r="F242" s="449"/>
      <c r="G242" s="449"/>
      <c r="H242" s="449"/>
      <c r="I242" s="449"/>
      <c r="J242" s="449"/>
      <c r="K242" s="449"/>
      <c r="L242" s="449"/>
      <c r="M242" s="449"/>
      <c r="N242" s="449"/>
      <c r="O242" s="447"/>
      <c r="P242" s="1"/>
      <c r="Q242" s="1"/>
    </row>
    <row r="243" spans="1:17" x14ac:dyDescent="0.25">
      <c r="A243" s="106" t="s">
        <v>203</v>
      </c>
      <c r="B243" s="102" t="s">
        <v>127</v>
      </c>
      <c r="C243" s="449"/>
      <c r="D243" s="449"/>
      <c r="E243" s="449"/>
      <c r="F243" s="449"/>
      <c r="G243" s="449"/>
      <c r="H243" s="449"/>
      <c r="I243" s="449"/>
      <c r="J243" s="449"/>
      <c r="K243" s="449"/>
      <c r="L243" s="449"/>
      <c r="M243" s="449"/>
      <c r="N243" s="449"/>
      <c r="O243" s="447"/>
      <c r="P243" s="1"/>
      <c r="Q243" s="1"/>
    </row>
    <row r="244" spans="1:17" x14ac:dyDescent="0.25">
      <c r="A244" s="106" t="s">
        <v>204</v>
      </c>
      <c r="B244" s="102" t="s">
        <v>128</v>
      </c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  <c r="M244" s="449"/>
      <c r="N244" s="449"/>
      <c r="O244" s="447"/>
      <c r="P244" s="1"/>
      <c r="Q244" s="1"/>
    </row>
    <row r="245" spans="1:17" x14ac:dyDescent="0.25">
      <c r="A245" s="170" t="s">
        <v>57</v>
      </c>
      <c r="B245" s="171" t="s">
        <v>403</v>
      </c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  <c r="M245" s="449"/>
      <c r="N245" s="449"/>
      <c r="O245" s="447"/>
      <c r="P245" s="1"/>
      <c r="Q245" s="1"/>
    </row>
    <row r="246" spans="1:17" x14ac:dyDescent="0.25">
      <c r="A246" s="106" t="s">
        <v>404</v>
      </c>
      <c r="B246" s="102" t="s">
        <v>125</v>
      </c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  <c r="M246" s="449"/>
      <c r="N246" s="449"/>
      <c r="O246" s="447"/>
      <c r="P246" s="1"/>
      <c r="Q246" s="1"/>
    </row>
    <row r="247" spans="1:17" x14ac:dyDescent="0.25">
      <c r="A247" s="106" t="s">
        <v>405</v>
      </c>
      <c r="B247" s="102" t="s">
        <v>126</v>
      </c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  <c r="M247" s="449"/>
      <c r="N247" s="449"/>
      <c r="O247" s="447"/>
      <c r="P247" s="1"/>
      <c r="Q247" s="1"/>
    </row>
    <row r="248" spans="1:17" x14ac:dyDescent="0.25">
      <c r="A248" s="106" t="s">
        <v>406</v>
      </c>
      <c r="B248" s="102" t="s">
        <v>127</v>
      </c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7"/>
      <c r="P248" s="1"/>
      <c r="Q248" s="1"/>
    </row>
    <row r="249" spans="1:17" x14ac:dyDescent="0.25">
      <c r="A249" s="106" t="s">
        <v>407</v>
      </c>
      <c r="B249" s="102" t="s">
        <v>128</v>
      </c>
      <c r="C249" s="449"/>
      <c r="D249" s="449"/>
      <c r="E249" s="449"/>
      <c r="F249" s="449"/>
      <c r="G249" s="449"/>
      <c r="H249" s="449"/>
      <c r="I249" s="449"/>
      <c r="J249" s="449"/>
      <c r="K249" s="449"/>
      <c r="L249" s="449"/>
      <c r="M249" s="449"/>
      <c r="N249" s="449"/>
      <c r="O249" s="447"/>
      <c r="P249" s="1"/>
      <c r="Q249" s="1"/>
    </row>
    <row r="250" spans="1:17" ht="26.25" x14ac:dyDescent="0.25">
      <c r="A250" s="170" t="s">
        <v>59</v>
      </c>
      <c r="B250" s="172" t="s">
        <v>412</v>
      </c>
      <c r="C250" s="449"/>
      <c r="D250" s="449"/>
      <c r="E250" s="449"/>
      <c r="F250" s="449"/>
      <c r="G250" s="449"/>
      <c r="H250" s="449"/>
      <c r="I250" s="449"/>
      <c r="J250" s="449"/>
      <c r="K250" s="449"/>
      <c r="L250" s="449"/>
      <c r="M250" s="449"/>
      <c r="N250" s="449"/>
      <c r="O250" s="447"/>
      <c r="P250" s="1"/>
      <c r="Q250" s="1"/>
    </row>
    <row r="251" spans="1:17" x14ac:dyDescent="0.25">
      <c r="A251" s="106" t="s">
        <v>408</v>
      </c>
      <c r="B251" s="102" t="s">
        <v>125</v>
      </c>
      <c r="C251" s="449"/>
      <c r="D251" s="449"/>
      <c r="E251" s="449"/>
      <c r="F251" s="449"/>
      <c r="G251" s="449"/>
      <c r="H251" s="449"/>
      <c r="I251" s="449"/>
      <c r="J251" s="449"/>
      <c r="K251" s="449"/>
      <c r="L251" s="449"/>
      <c r="M251" s="449"/>
      <c r="N251" s="449"/>
      <c r="O251" s="343">
        <f>SUM(C251:N251)</f>
        <v>0</v>
      </c>
      <c r="P251" s="1"/>
      <c r="Q251" s="1"/>
    </row>
    <row r="252" spans="1:17" x14ac:dyDescent="0.25">
      <c r="A252" s="106" t="s">
        <v>409</v>
      </c>
      <c r="B252" s="102" t="s">
        <v>126</v>
      </c>
      <c r="C252" s="449"/>
      <c r="D252" s="449"/>
      <c r="E252" s="449"/>
      <c r="F252" s="449"/>
      <c r="G252" s="449"/>
      <c r="H252" s="449"/>
      <c r="I252" s="449"/>
      <c r="J252" s="449"/>
      <c r="K252" s="449"/>
      <c r="L252" s="449"/>
      <c r="M252" s="449"/>
      <c r="N252" s="449"/>
      <c r="O252" s="343">
        <f>SUM(C252:N252)</f>
        <v>0</v>
      </c>
      <c r="P252" s="1"/>
      <c r="Q252" s="1"/>
    </row>
    <row r="253" spans="1:17" x14ac:dyDescent="0.25">
      <c r="A253" s="106" t="s">
        <v>410</v>
      </c>
      <c r="B253" s="102" t="s">
        <v>127</v>
      </c>
      <c r="C253" s="449"/>
      <c r="D253" s="449"/>
      <c r="E253" s="449"/>
      <c r="F253" s="449"/>
      <c r="G253" s="449"/>
      <c r="H253" s="449"/>
      <c r="I253" s="449"/>
      <c r="J253" s="449"/>
      <c r="K253" s="449"/>
      <c r="L253" s="449"/>
      <c r="M253" s="449"/>
      <c r="N253" s="449"/>
      <c r="O253" s="343">
        <f>SUM(C253:N253)</f>
        <v>0</v>
      </c>
      <c r="P253" s="1"/>
      <c r="Q253" s="1"/>
    </row>
    <row r="254" spans="1:17" x14ac:dyDescent="0.25">
      <c r="A254" s="106" t="s">
        <v>411</v>
      </c>
      <c r="B254" s="102" t="s">
        <v>128</v>
      </c>
      <c r="C254" s="449"/>
      <c r="D254" s="449"/>
      <c r="E254" s="449"/>
      <c r="F254" s="449"/>
      <c r="G254" s="449"/>
      <c r="H254" s="449"/>
      <c r="I254" s="449"/>
      <c r="J254" s="449"/>
      <c r="K254" s="449"/>
      <c r="L254" s="449"/>
      <c r="M254" s="449"/>
      <c r="N254" s="449"/>
      <c r="O254" s="343">
        <f>SUM(C254:N254)</f>
        <v>0</v>
      </c>
      <c r="P254" s="1"/>
      <c r="Q254" s="1"/>
    </row>
    <row r="255" spans="1:17" x14ac:dyDescent="0.25">
      <c r="A255" s="107" t="s">
        <v>60</v>
      </c>
      <c r="B255" s="83" t="s">
        <v>200</v>
      </c>
      <c r="C255" s="808"/>
      <c r="D255" s="808"/>
      <c r="E255" s="808"/>
      <c r="F255" s="808"/>
      <c r="G255" s="808"/>
      <c r="H255" s="808"/>
      <c r="I255" s="808"/>
      <c r="J255" s="808"/>
      <c r="K255" s="808"/>
      <c r="L255" s="808"/>
      <c r="M255" s="808"/>
      <c r="N255" s="808"/>
      <c r="O255" s="445"/>
      <c r="P255" s="1"/>
      <c r="Q255" s="1"/>
    </row>
    <row r="256" spans="1:17" x14ac:dyDescent="0.25">
      <c r="A256" s="106" t="s">
        <v>415</v>
      </c>
      <c r="B256" s="102" t="s">
        <v>125</v>
      </c>
      <c r="C256" s="807"/>
      <c r="D256" s="807">
        <v>2</v>
      </c>
      <c r="E256" s="809">
        <v>2</v>
      </c>
      <c r="F256" s="807"/>
      <c r="G256" s="807"/>
      <c r="H256" s="807"/>
      <c r="I256" s="807"/>
      <c r="J256" s="807"/>
      <c r="K256" s="807"/>
      <c r="L256" s="444"/>
      <c r="M256" s="444"/>
      <c r="N256" s="444"/>
      <c r="O256" s="343">
        <f>SUM(C256:N256)</f>
        <v>4</v>
      </c>
      <c r="P256" s="1"/>
      <c r="Q256" s="24"/>
    </row>
    <row r="257" spans="1:28" x14ac:dyDescent="0.25">
      <c r="A257" s="106" t="s">
        <v>416</v>
      </c>
      <c r="B257" s="102" t="s">
        <v>126</v>
      </c>
      <c r="C257" s="807"/>
      <c r="D257" s="807">
        <v>0</v>
      </c>
      <c r="E257" s="809">
        <v>2</v>
      </c>
      <c r="F257" s="807"/>
      <c r="G257" s="807"/>
      <c r="H257" s="807"/>
      <c r="I257" s="807"/>
      <c r="J257" s="807"/>
      <c r="K257" s="807"/>
      <c r="L257" s="444"/>
      <c r="M257" s="444"/>
      <c r="N257" s="444"/>
      <c r="O257" s="343">
        <f t="shared" ref="O257:O259" si="11">SUM(C257:N257)</f>
        <v>2</v>
      </c>
      <c r="P257" s="1"/>
      <c r="Q257" s="24"/>
    </row>
    <row r="258" spans="1:28" x14ac:dyDescent="0.25">
      <c r="A258" s="106" t="s">
        <v>417</v>
      </c>
      <c r="B258" s="102" t="s">
        <v>127</v>
      </c>
      <c r="C258" s="807"/>
      <c r="D258" s="807">
        <v>0</v>
      </c>
      <c r="E258" s="807">
        <v>0</v>
      </c>
      <c r="F258" s="807"/>
      <c r="G258" s="807"/>
      <c r="H258" s="807"/>
      <c r="I258" s="807"/>
      <c r="J258" s="807"/>
      <c r="K258" s="807"/>
      <c r="L258" s="444"/>
      <c r="M258" s="444"/>
      <c r="N258" s="444"/>
      <c r="O258" s="343">
        <f t="shared" si="11"/>
        <v>0</v>
      </c>
      <c r="P258" s="1"/>
      <c r="Q258" s="1"/>
    </row>
    <row r="259" spans="1:28" x14ac:dyDescent="0.25">
      <c r="A259" s="106" t="s">
        <v>418</v>
      </c>
      <c r="B259" s="102" t="s">
        <v>128</v>
      </c>
      <c r="C259" s="807"/>
      <c r="D259" s="807">
        <v>0</v>
      </c>
      <c r="E259" s="807">
        <v>2</v>
      </c>
      <c r="F259" s="807"/>
      <c r="G259" s="807"/>
      <c r="H259" s="807"/>
      <c r="I259" s="807"/>
      <c r="J259" s="807"/>
      <c r="K259" s="807"/>
      <c r="L259" s="444"/>
      <c r="M259" s="444"/>
      <c r="N259" s="444"/>
      <c r="O259" s="343">
        <f t="shared" si="11"/>
        <v>2</v>
      </c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467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7" t="s">
        <v>13</v>
      </c>
      <c r="B265" s="9" t="s">
        <v>206</v>
      </c>
      <c r="C265" s="816">
        <v>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7" t="s">
        <v>19</v>
      </c>
      <c r="B266" s="9" t="s">
        <v>207</v>
      </c>
      <c r="C266" s="816">
        <v>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816"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x14ac:dyDescent="0.25">
      <c r="A268" s="108" t="s">
        <v>33</v>
      </c>
      <c r="B268" s="15" t="s">
        <v>209</v>
      </c>
      <c r="C268" s="816"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5.5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1319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25">
      <c r="A274" s="109" t="s">
        <v>13</v>
      </c>
      <c r="B274" s="9" t="s">
        <v>211</v>
      </c>
      <c r="C274" s="817">
        <v>1</v>
      </c>
      <c r="D274" s="817">
        <v>3</v>
      </c>
      <c r="E274" s="817">
        <v>5</v>
      </c>
      <c r="F274" s="817"/>
      <c r="G274" s="817"/>
      <c r="H274" s="817"/>
      <c r="I274" s="817"/>
      <c r="J274" s="817"/>
      <c r="K274" s="817"/>
      <c r="L274" s="818"/>
      <c r="M274" s="818"/>
      <c r="N274" s="818"/>
      <c r="O274" s="785">
        <f>SUM(C274:N274)</f>
        <v>9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25">
      <c r="A275" s="109" t="s">
        <v>19</v>
      </c>
      <c r="B275" s="9" t="s">
        <v>212</v>
      </c>
      <c r="C275" s="817">
        <v>1</v>
      </c>
      <c r="D275" s="817">
        <v>3</v>
      </c>
      <c r="E275" s="817">
        <v>0</v>
      </c>
      <c r="F275" s="817"/>
      <c r="G275" s="817"/>
      <c r="H275" s="817"/>
      <c r="I275" s="817"/>
      <c r="J275" s="817"/>
      <c r="K275" s="817"/>
      <c r="L275" s="818"/>
      <c r="M275" s="818"/>
      <c r="N275" s="818"/>
      <c r="O275" s="785">
        <f t="shared" ref="O275" si="12">SUM(C275:N275)</f>
        <v>4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x14ac:dyDescent="0.25">
      <c r="A276" s="109" t="s">
        <v>25</v>
      </c>
      <c r="B276" s="9" t="s">
        <v>213</v>
      </c>
      <c r="C276" s="817">
        <f>C274-C275</f>
        <v>0</v>
      </c>
      <c r="D276" s="817">
        <f>D274-D275</f>
        <v>0</v>
      </c>
      <c r="E276" s="817">
        <f>E274-E275</f>
        <v>5</v>
      </c>
      <c r="F276" s="817"/>
      <c r="G276" s="817"/>
      <c r="H276" s="817"/>
      <c r="I276" s="817"/>
      <c r="J276" s="817"/>
      <c r="K276" s="817"/>
      <c r="L276" s="818"/>
      <c r="M276" s="818"/>
      <c r="N276" s="818"/>
      <c r="O276" s="785">
        <f>E276</f>
        <v>5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5.75" x14ac:dyDescent="0.25">
      <c r="A277" s="726" t="s">
        <v>33</v>
      </c>
      <c r="B277" s="9" t="s">
        <v>453</v>
      </c>
      <c r="C277" s="712">
        <v>0</v>
      </c>
      <c r="D277" s="712">
        <v>1</v>
      </c>
      <c r="E277" s="712">
        <v>1</v>
      </c>
      <c r="F277" s="712"/>
      <c r="G277" s="712"/>
      <c r="H277" s="712"/>
      <c r="I277" s="712"/>
      <c r="J277" s="712"/>
      <c r="K277" s="712"/>
      <c r="L277" s="715"/>
      <c r="M277" s="715"/>
      <c r="N277" s="715"/>
      <c r="O277" s="716">
        <f>SUM(C277:N277)</f>
        <v>2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5.75" x14ac:dyDescent="0.25">
      <c r="A278" s="726" t="s">
        <v>35</v>
      </c>
      <c r="B278" s="9" t="s">
        <v>454</v>
      </c>
      <c r="C278" s="712">
        <v>0</v>
      </c>
      <c r="D278" s="712">
        <v>0</v>
      </c>
      <c r="E278" s="712">
        <v>0</v>
      </c>
      <c r="F278" s="712"/>
      <c r="G278" s="712"/>
      <c r="H278" s="712"/>
      <c r="I278" s="712"/>
      <c r="J278" s="712"/>
      <c r="K278" s="712"/>
      <c r="L278" s="715"/>
      <c r="M278" s="715"/>
      <c r="N278" s="715"/>
      <c r="O278" s="716">
        <f>SUM(C278:N278)</f>
        <v>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5.75" x14ac:dyDescent="0.25">
      <c r="A279" s="726" t="s">
        <v>37</v>
      </c>
      <c r="B279" s="9" t="s">
        <v>213</v>
      </c>
      <c r="C279" s="712">
        <v>0</v>
      </c>
      <c r="D279" s="712">
        <v>1</v>
      </c>
      <c r="E279" s="712">
        <v>2</v>
      </c>
      <c r="F279" s="712"/>
      <c r="G279" s="712"/>
      <c r="H279" s="712"/>
      <c r="I279" s="712"/>
      <c r="J279" s="712"/>
      <c r="K279" s="712"/>
      <c r="L279" s="715"/>
      <c r="M279" s="715"/>
      <c r="N279" s="715"/>
      <c r="O279" s="716">
        <f>E279</f>
        <v>2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468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" customHeight="1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5.5" x14ac:dyDescent="0.25">
      <c r="A285" s="1340"/>
      <c r="B285" s="1344"/>
      <c r="C285" s="67" t="s">
        <v>1</v>
      </c>
      <c r="D285" s="67" t="s">
        <v>2</v>
      </c>
      <c r="E285" s="67" t="s">
        <v>3</v>
      </c>
      <c r="F285" s="67" t="s">
        <v>4</v>
      </c>
      <c r="G285" s="67" t="s">
        <v>5</v>
      </c>
      <c r="H285" s="67" t="s">
        <v>6</v>
      </c>
      <c r="I285" s="67" t="s">
        <v>7</v>
      </c>
      <c r="J285" s="67" t="s">
        <v>8</v>
      </c>
      <c r="K285" s="67" t="s">
        <v>9</v>
      </c>
      <c r="L285" s="67" t="s">
        <v>10</v>
      </c>
      <c r="M285" s="67" t="s">
        <v>11</v>
      </c>
      <c r="N285" s="67" t="s">
        <v>12</v>
      </c>
      <c r="O285" s="1319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1319" t="s">
        <v>442</v>
      </c>
    </row>
    <row r="286" spans="1:28" ht="16.5" x14ac:dyDescent="0.3">
      <c r="A286" s="107" t="s">
        <v>13</v>
      </c>
      <c r="B286" s="157" t="s">
        <v>377</v>
      </c>
      <c r="C286" s="1105"/>
      <c r="D286" s="1105">
        <v>1</v>
      </c>
      <c r="E286" s="1105"/>
      <c r="F286" s="1099"/>
      <c r="G286" s="1099"/>
      <c r="H286" s="1106"/>
      <c r="I286" s="1106"/>
      <c r="J286" s="1106"/>
      <c r="K286" s="1106"/>
      <c r="L286" s="1106"/>
      <c r="M286" s="1106"/>
      <c r="N286" s="1106"/>
      <c r="O286" s="1107">
        <f>SUM(C286:N286)</f>
        <v>1</v>
      </c>
      <c r="P286" s="1120"/>
      <c r="Q286" s="1120"/>
      <c r="R286" s="1120"/>
      <c r="S286" s="1120"/>
      <c r="T286" s="1120"/>
      <c r="U286" s="1120"/>
      <c r="V286" s="1120"/>
      <c r="W286" s="1121"/>
      <c r="X286" s="1121"/>
      <c r="Y286" s="1121"/>
      <c r="Z286" s="1121"/>
      <c r="AA286" s="1121"/>
      <c r="AB286" s="1126">
        <f>SUM(P286:AA286)</f>
        <v>0</v>
      </c>
    </row>
    <row r="287" spans="1:28" ht="16.5" x14ac:dyDescent="0.3">
      <c r="A287" s="107" t="s">
        <v>19</v>
      </c>
      <c r="B287" s="157" t="s">
        <v>381</v>
      </c>
      <c r="C287" s="1105"/>
      <c r="D287" s="1105"/>
      <c r="E287" s="1105"/>
      <c r="F287" s="1099"/>
      <c r="G287" s="1099"/>
      <c r="H287" s="1106"/>
      <c r="I287" s="1106"/>
      <c r="J287" s="1106"/>
      <c r="K287" s="1106"/>
      <c r="L287" s="1106"/>
      <c r="M287" s="1106"/>
      <c r="N287" s="1106"/>
      <c r="O287" s="1107">
        <f t="shared" ref="O287:O332" si="13">SUM(C287:N287)</f>
        <v>0</v>
      </c>
      <c r="P287" s="1120"/>
      <c r="Q287" s="1120"/>
      <c r="R287" s="1120"/>
      <c r="S287" s="1120"/>
      <c r="T287" s="1120"/>
      <c r="U287" s="1120"/>
      <c r="V287" s="1120"/>
      <c r="W287" s="1121"/>
      <c r="X287" s="1121"/>
      <c r="Y287" s="1121"/>
      <c r="Z287" s="1121"/>
      <c r="AA287" s="1121"/>
      <c r="AB287" s="1126">
        <f t="shared" ref="AB287:AB332" si="14">SUM(P287:AA287)</f>
        <v>0</v>
      </c>
    </row>
    <row r="288" spans="1:28" ht="16.5" x14ac:dyDescent="0.3">
      <c r="A288" s="107" t="s">
        <v>25</v>
      </c>
      <c r="B288" s="157" t="s">
        <v>384</v>
      </c>
      <c r="C288" s="1105"/>
      <c r="D288" s="1105"/>
      <c r="E288" s="1105"/>
      <c r="F288" s="1099"/>
      <c r="G288" s="1099"/>
      <c r="H288" s="1106"/>
      <c r="I288" s="1106"/>
      <c r="J288" s="1106"/>
      <c r="K288" s="1106"/>
      <c r="L288" s="1106"/>
      <c r="M288" s="1106"/>
      <c r="N288" s="1106"/>
      <c r="O288" s="1107">
        <f t="shared" si="13"/>
        <v>0</v>
      </c>
      <c r="P288" s="1120"/>
      <c r="Q288" s="1120"/>
      <c r="R288" s="1120"/>
      <c r="S288" s="1120"/>
      <c r="T288" s="1120"/>
      <c r="U288" s="1120"/>
      <c r="V288" s="1120"/>
      <c r="W288" s="1121"/>
      <c r="X288" s="1121"/>
      <c r="Y288" s="1121"/>
      <c r="Z288" s="1121"/>
      <c r="AA288" s="1121"/>
      <c r="AB288" s="1126">
        <f t="shared" si="14"/>
        <v>0</v>
      </c>
    </row>
    <row r="289" spans="1:28" ht="16.5" x14ac:dyDescent="0.3">
      <c r="A289" s="107" t="s">
        <v>33</v>
      </c>
      <c r="B289" s="157" t="s">
        <v>358</v>
      </c>
      <c r="C289" s="1105"/>
      <c r="D289" s="1105"/>
      <c r="E289" s="1105"/>
      <c r="F289" s="1099"/>
      <c r="G289" s="1099"/>
      <c r="H289" s="1106"/>
      <c r="I289" s="1106"/>
      <c r="J289" s="1106"/>
      <c r="K289" s="1106"/>
      <c r="L289" s="1106"/>
      <c r="M289" s="1106"/>
      <c r="N289" s="1106"/>
      <c r="O289" s="1107">
        <f t="shared" si="13"/>
        <v>0</v>
      </c>
      <c r="P289" s="1120"/>
      <c r="Q289" s="1120"/>
      <c r="R289" s="1120"/>
      <c r="S289" s="1120"/>
      <c r="T289" s="1120"/>
      <c r="U289" s="1120"/>
      <c r="V289" s="1120"/>
      <c r="W289" s="1121"/>
      <c r="X289" s="1121"/>
      <c r="Y289" s="1121"/>
      <c r="Z289" s="1121"/>
      <c r="AA289" s="1121"/>
      <c r="AB289" s="1126">
        <f t="shared" si="14"/>
        <v>0</v>
      </c>
    </row>
    <row r="290" spans="1:28" ht="16.5" x14ac:dyDescent="0.3">
      <c r="A290" s="107" t="s">
        <v>35</v>
      </c>
      <c r="B290" s="157" t="s">
        <v>357</v>
      </c>
      <c r="C290" s="1108"/>
      <c r="D290" s="1108"/>
      <c r="E290" s="1108"/>
      <c r="F290" s="1108"/>
      <c r="G290" s="1108"/>
      <c r="H290" s="1108"/>
      <c r="I290" s="1108"/>
      <c r="J290" s="1108"/>
      <c r="K290" s="1101"/>
      <c r="L290" s="1106"/>
      <c r="M290" s="1106"/>
      <c r="N290" s="1106"/>
      <c r="O290" s="1107">
        <f t="shared" si="13"/>
        <v>0</v>
      </c>
      <c r="P290" s="1120"/>
      <c r="Q290" s="1120"/>
      <c r="R290" s="1120"/>
      <c r="S290" s="1120"/>
      <c r="T290" s="1120"/>
      <c r="U290" s="1120"/>
      <c r="V290" s="1120"/>
      <c r="W290" s="1120"/>
      <c r="X290" s="1121"/>
      <c r="Y290" s="1120"/>
      <c r="Z290" s="1120"/>
      <c r="AA290" s="1120"/>
      <c r="AB290" s="1126">
        <f t="shared" si="14"/>
        <v>0</v>
      </c>
    </row>
    <row r="291" spans="1:28" ht="16.5" x14ac:dyDescent="0.3">
      <c r="A291" s="107" t="s">
        <v>37</v>
      </c>
      <c r="B291" s="157" t="s">
        <v>355</v>
      </c>
      <c r="C291" s="1105"/>
      <c r="D291" s="1105"/>
      <c r="E291" s="1112"/>
      <c r="F291" s="1099"/>
      <c r="G291" s="1099"/>
      <c r="H291" s="1106"/>
      <c r="I291" s="1106"/>
      <c r="J291" s="1106"/>
      <c r="K291" s="1106"/>
      <c r="L291" s="1106"/>
      <c r="M291" s="1106"/>
      <c r="N291" s="1106"/>
      <c r="O291" s="1107">
        <f t="shared" si="13"/>
        <v>0</v>
      </c>
      <c r="P291" s="1120"/>
      <c r="Q291" s="1120"/>
      <c r="R291" s="1120"/>
      <c r="S291" s="1120"/>
      <c r="T291" s="1120"/>
      <c r="U291" s="1120"/>
      <c r="V291" s="1120"/>
      <c r="W291" s="1120"/>
      <c r="X291" s="1121"/>
      <c r="Y291" s="1120"/>
      <c r="Z291" s="1120"/>
      <c r="AA291" s="1120"/>
      <c r="AB291" s="1126">
        <f t="shared" si="14"/>
        <v>0</v>
      </c>
    </row>
    <row r="292" spans="1:28" ht="16.5" x14ac:dyDescent="0.3">
      <c r="A292" s="107" t="s">
        <v>39</v>
      </c>
      <c r="B292" s="157" t="s">
        <v>356</v>
      </c>
      <c r="C292" s="1105"/>
      <c r="D292" s="1105"/>
      <c r="E292" s="1105"/>
      <c r="F292" s="1099"/>
      <c r="G292" s="1099"/>
      <c r="H292" s="1106"/>
      <c r="I292" s="1106"/>
      <c r="J292" s="1106"/>
      <c r="K292" s="1106"/>
      <c r="L292" s="1106"/>
      <c r="M292" s="1106"/>
      <c r="N292" s="1106"/>
      <c r="O292" s="1107">
        <f t="shared" si="13"/>
        <v>0</v>
      </c>
      <c r="P292" s="1120"/>
      <c r="Q292" s="1120"/>
      <c r="R292" s="1120"/>
      <c r="S292" s="1120"/>
      <c r="T292" s="1120"/>
      <c r="U292" s="1120"/>
      <c r="V292" s="1120"/>
      <c r="W292" s="1120"/>
      <c r="X292" s="1121"/>
      <c r="Y292" s="1120"/>
      <c r="Z292" s="1120"/>
      <c r="AA292" s="1120"/>
      <c r="AB292" s="1126">
        <f t="shared" si="14"/>
        <v>0</v>
      </c>
    </row>
    <row r="293" spans="1:28" ht="16.5" x14ac:dyDescent="0.3">
      <c r="A293" s="107" t="s">
        <v>41</v>
      </c>
      <c r="B293" s="20" t="s">
        <v>34</v>
      </c>
      <c r="C293" s="1105"/>
      <c r="D293" s="1105"/>
      <c r="E293" s="1105"/>
      <c r="F293" s="1099"/>
      <c r="G293" s="1099"/>
      <c r="H293" s="1106"/>
      <c r="I293" s="1106"/>
      <c r="J293" s="1106"/>
      <c r="K293" s="1106"/>
      <c r="L293" s="1106"/>
      <c r="M293" s="1106"/>
      <c r="N293" s="1106"/>
      <c r="O293" s="1107">
        <f t="shared" si="13"/>
        <v>0</v>
      </c>
      <c r="P293" s="1120"/>
      <c r="Q293" s="1120"/>
      <c r="R293" s="1120"/>
      <c r="S293" s="1120"/>
      <c r="T293" s="1120"/>
      <c r="U293" s="1120"/>
      <c r="V293" s="1120"/>
      <c r="W293" s="1120"/>
      <c r="X293" s="1121"/>
      <c r="Y293" s="1120"/>
      <c r="Z293" s="1120"/>
      <c r="AA293" s="1120"/>
      <c r="AB293" s="1126">
        <f t="shared" si="14"/>
        <v>0</v>
      </c>
    </row>
    <row r="294" spans="1:28" ht="16.5" x14ac:dyDescent="0.3">
      <c r="A294" s="107" t="s">
        <v>43</v>
      </c>
      <c r="B294" s="20" t="s">
        <v>36</v>
      </c>
      <c r="C294" s="1105"/>
      <c r="D294" s="1105"/>
      <c r="E294" s="1105"/>
      <c r="F294" s="1099"/>
      <c r="G294" s="1099"/>
      <c r="H294" s="1106"/>
      <c r="I294" s="1110"/>
      <c r="J294" s="1106"/>
      <c r="K294" s="1106"/>
      <c r="L294" s="1106"/>
      <c r="M294" s="1106"/>
      <c r="N294" s="1106"/>
      <c r="O294" s="1107">
        <f t="shared" si="13"/>
        <v>0</v>
      </c>
      <c r="P294" s="1120"/>
      <c r="Q294" s="1120"/>
      <c r="R294" s="1120"/>
      <c r="S294" s="1120"/>
      <c r="T294" s="1120"/>
      <c r="U294" s="1120"/>
      <c r="V294" s="1120"/>
      <c r="W294" s="1120"/>
      <c r="X294" s="1121"/>
      <c r="Y294" s="1120"/>
      <c r="Z294" s="1120"/>
      <c r="AA294" s="1120"/>
      <c r="AB294" s="1126">
        <f t="shared" si="14"/>
        <v>0</v>
      </c>
    </row>
    <row r="295" spans="1:28" ht="16.5" x14ac:dyDescent="0.3">
      <c r="A295" s="107" t="s">
        <v>45</v>
      </c>
      <c r="B295" s="20" t="s">
        <v>38</v>
      </c>
      <c r="C295" s="1105"/>
      <c r="D295" s="1105"/>
      <c r="E295" s="1105"/>
      <c r="F295" s="1099"/>
      <c r="G295" s="1099"/>
      <c r="H295" s="1106"/>
      <c r="I295" s="1106"/>
      <c r="J295" s="1106"/>
      <c r="K295" s="1106"/>
      <c r="L295" s="1106"/>
      <c r="M295" s="1106"/>
      <c r="N295" s="1106"/>
      <c r="O295" s="1107">
        <f t="shared" si="13"/>
        <v>0</v>
      </c>
      <c r="P295" s="1120"/>
      <c r="Q295" s="1120"/>
      <c r="R295" s="1120"/>
      <c r="S295" s="1120"/>
      <c r="T295" s="1120"/>
      <c r="U295" s="1120"/>
      <c r="V295" s="1120"/>
      <c r="W295" s="1120"/>
      <c r="X295" s="1121"/>
      <c r="Y295" s="1120"/>
      <c r="Z295" s="1120"/>
      <c r="AA295" s="1120"/>
      <c r="AB295" s="1126">
        <f t="shared" si="14"/>
        <v>0</v>
      </c>
    </row>
    <row r="296" spans="1:28" ht="16.5" x14ac:dyDescent="0.3">
      <c r="A296" s="107" t="s">
        <v>47</v>
      </c>
      <c r="B296" s="20" t="s">
        <v>40</v>
      </c>
      <c r="C296" s="1108"/>
      <c r="D296" s="1108">
        <v>1</v>
      </c>
      <c r="E296" s="1108"/>
      <c r="F296" s="1108"/>
      <c r="G296" s="1108"/>
      <c r="H296" s="1108"/>
      <c r="I296" s="1108"/>
      <c r="J296" s="1108"/>
      <c r="K296" s="1101"/>
      <c r="L296" s="1106"/>
      <c r="M296" s="1106"/>
      <c r="N296" s="1106"/>
      <c r="O296" s="1107">
        <f t="shared" si="13"/>
        <v>1</v>
      </c>
      <c r="P296" s="1120"/>
      <c r="Q296" s="1120"/>
      <c r="R296" s="1120"/>
      <c r="S296" s="1120"/>
      <c r="T296" s="1120"/>
      <c r="U296" s="1120"/>
      <c r="V296" s="1120"/>
      <c r="W296" s="1120"/>
      <c r="X296" s="1121"/>
      <c r="Y296" s="1120"/>
      <c r="Z296" s="1120"/>
      <c r="AA296" s="1120"/>
      <c r="AB296" s="1126">
        <f t="shared" si="14"/>
        <v>0</v>
      </c>
    </row>
    <row r="297" spans="1:28" ht="16.5" x14ac:dyDescent="0.3">
      <c r="A297" s="107" t="s">
        <v>49</v>
      </c>
      <c r="B297" s="20" t="s">
        <v>42</v>
      </c>
      <c r="C297" s="1108"/>
      <c r="D297" s="1108">
        <v>3</v>
      </c>
      <c r="E297" s="1108"/>
      <c r="F297" s="1108"/>
      <c r="G297" s="1108"/>
      <c r="H297" s="1108"/>
      <c r="I297" s="1108"/>
      <c r="J297" s="1108"/>
      <c r="K297" s="1101"/>
      <c r="L297" s="1106"/>
      <c r="M297" s="1106"/>
      <c r="N297" s="1106"/>
      <c r="O297" s="1107">
        <f t="shared" si="13"/>
        <v>3</v>
      </c>
      <c r="P297" s="1120"/>
      <c r="Q297" s="1120"/>
      <c r="R297" s="1120"/>
      <c r="S297" s="1120"/>
      <c r="T297" s="1120"/>
      <c r="U297" s="1120"/>
      <c r="V297" s="1120"/>
      <c r="W297" s="1120"/>
      <c r="X297" s="1121"/>
      <c r="Y297" s="1120"/>
      <c r="Z297" s="1120"/>
      <c r="AA297" s="1120"/>
      <c r="AB297" s="1126">
        <f t="shared" si="14"/>
        <v>0</v>
      </c>
    </row>
    <row r="298" spans="1:28" ht="16.5" x14ac:dyDescent="0.3">
      <c r="A298" s="107" t="s">
        <v>50</v>
      </c>
      <c r="B298" s="20" t="s">
        <v>44</v>
      </c>
      <c r="C298" s="1105"/>
      <c r="D298" s="1105"/>
      <c r="E298" s="1105"/>
      <c r="F298" s="1099"/>
      <c r="G298" s="1099"/>
      <c r="H298" s="1106"/>
      <c r="I298" s="1106"/>
      <c r="J298" s="1106"/>
      <c r="K298" s="1106"/>
      <c r="L298" s="1106"/>
      <c r="M298" s="1106"/>
      <c r="N298" s="1106"/>
      <c r="O298" s="1107">
        <f t="shared" si="13"/>
        <v>0</v>
      </c>
      <c r="P298" s="1120"/>
      <c r="Q298" s="1120"/>
      <c r="R298" s="1120"/>
      <c r="S298" s="1120"/>
      <c r="T298" s="1120"/>
      <c r="U298" s="1120"/>
      <c r="V298" s="1120"/>
      <c r="W298" s="1120"/>
      <c r="X298" s="1121"/>
      <c r="Y298" s="1120"/>
      <c r="Z298" s="1120"/>
      <c r="AA298" s="1120"/>
      <c r="AB298" s="1126">
        <f t="shared" si="14"/>
        <v>0</v>
      </c>
    </row>
    <row r="299" spans="1:28" ht="16.5" x14ac:dyDescent="0.3">
      <c r="A299" s="107" t="s">
        <v>51</v>
      </c>
      <c r="B299" s="20" t="s">
        <v>46</v>
      </c>
      <c r="C299" s="1105"/>
      <c r="D299" s="1105"/>
      <c r="E299" s="1105"/>
      <c r="F299" s="1099"/>
      <c r="G299" s="1099"/>
      <c r="H299" s="1106"/>
      <c r="I299" s="1110"/>
      <c r="J299" s="1106"/>
      <c r="K299" s="1106"/>
      <c r="L299" s="1106"/>
      <c r="M299" s="1106"/>
      <c r="N299" s="1106"/>
      <c r="O299" s="1107">
        <f t="shared" si="13"/>
        <v>0</v>
      </c>
      <c r="P299" s="1120"/>
      <c r="Q299" s="1120"/>
      <c r="R299" s="1120"/>
      <c r="S299" s="1120"/>
      <c r="T299" s="1120"/>
      <c r="U299" s="1120"/>
      <c r="V299" s="1120"/>
      <c r="W299" s="1120"/>
      <c r="X299" s="1121"/>
      <c r="Y299" s="1120"/>
      <c r="Z299" s="1120"/>
      <c r="AA299" s="1120"/>
      <c r="AB299" s="1126">
        <f t="shared" si="14"/>
        <v>0</v>
      </c>
    </row>
    <row r="300" spans="1:28" ht="16.5" x14ac:dyDescent="0.3">
      <c r="A300" s="107" t="s">
        <v>53</v>
      </c>
      <c r="B300" s="20" t="s">
        <v>48</v>
      </c>
      <c r="C300" s="1105"/>
      <c r="D300" s="1105"/>
      <c r="E300" s="1105"/>
      <c r="F300" s="1099"/>
      <c r="G300" s="1099"/>
      <c r="H300" s="1106"/>
      <c r="I300" s="1106"/>
      <c r="J300" s="1106"/>
      <c r="K300" s="1106"/>
      <c r="L300" s="1106"/>
      <c r="M300" s="1106"/>
      <c r="N300" s="1106"/>
      <c r="O300" s="1107">
        <f t="shared" si="13"/>
        <v>0</v>
      </c>
      <c r="P300" s="1120"/>
      <c r="Q300" s="1120"/>
      <c r="R300" s="1120"/>
      <c r="S300" s="1120"/>
      <c r="T300" s="1120"/>
      <c r="U300" s="1120"/>
      <c r="V300" s="1120"/>
      <c r="W300" s="1120"/>
      <c r="X300" s="1121"/>
      <c r="Y300" s="1120"/>
      <c r="Z300" s="1120"/>
      <c r="AA300" s="1120"/>
      <c r="AB300" s="1126">
        <f t="shared" si="14"/>
        <v>0</v>
      </c>
    </row>
    <row r="301" spans="1:28" ht="16.5" x14ac:dyDescent="0.3">
      <c r="A301" s="107" t="s">
        <v>54</v>
      </c>
      <c r="B301" s="157" t="s">
        <v>359</v>
      </c>
      <c r="C301" s="1108"/>
      <c r="D301" s="1108"/>
      <c r="E301" s="1108"/>
      <c r="F301" s="1108"/>
      <c r="G301" s="1108"/>
      <c r="H301" s="1108"/>
      <c r="I301" s="1108"/>
      <c r="J301" s="1108"/>
      <c r="K301" s="1101"/>
      <c r="L301" s="1106"/>
      <c r="M301" s="1106"/>
      <c r="N301" s="1106"/>
      <c r="O301" s="1107">
        <f t="shared" si="13"/>
        <v>0</v>
      </c>
      <c r="P301" s="1120"/>
      <c r="Q301" s="1120"/>
      <c r="R301" s="1120"/>
      <c r="S301" s="1120"/>
      <c r="T301" s="1120"/>
      <c r="U301" s="1120"/>
      <c r="V301" s="1120"/>
      <c r="W301" s="1120"/>
      <c r="X301" s="1121"/>
      <c r="Y301" s="1120"/>
      <c r="Z301" s="1120"/>
      <c r="AA301" s="1120"/>
      <c r="AB301" s="1126">
        <f t="shared" si="14"/>
        <v>0</v>
      </c>
    </row>
    <row r="302" spans="1:28" ht="16.5" x14ac:dyDescent="0.3">
      <c r="A302" s="107" t="s">
        <v>56</v>
      </c>
      <c r="B302" s="157" t="s">
        <v>360</v>
      </c>
      <c r="C302" s="1105"/>
      <c r="D302" s="1105"/>
      <c r="E302" s="1105"/>
      <c r="F302" s="1099"/>
      <c r="G302" s="1099"/>
      <c r="H302" s="1106"/>
      <c r="I302" s="1106"/>
      <c r="J302" s="1106"/>
      <c r="K302" s="1106"/>
      <c r="L302" s="1106"/>
      <c r="M302" s="1106"/>
      <c r="N302" s="1106"/>
      <c r="O302" s="1107">
        <f t="shared" si="13"/>
        <v>0</v>
      </c>
      <c r="P302" s="1120"/>
      <c r="Q302" s="1120"/>
      <c r="R302" s="1120"/>
      <c r="S302" s="1120"/>
      <c r="T302" s="1120"/>
      <c r="U302" s="1120"/>
      <c r="V302" s="1120"/>
      <c r="W302" s="1120"/>
      <c r="X302" s="1121"/>
      <c r="Y302" s="1120"/>
      <c r="Z302" s="1120"/>
      <c r="AA302" s="1120"/>
      <c r="AB302" s="1126">
        <f t="shared" si="14"/>
        <v>0</v>
      </c>
    </row>
    <row r="303" spans="1:28" ht="16.5" x14ac:dyDescent="0.3">
      <c r="A303" s="107" t="s">
        <v>57</v>
      </c>
      <c r="B303" s="157" t="s">
        <v>361</v>
      </c>
      <c r="C303" s="1105"/>
      <c r="D303" s="1105"/>
      <c r="E303" s="1111"/>
      <c r="F303" s="1099"/>
      <c r="G303" s="1099"/>
      <c r="H303" s="1106"/>
      <c r="I303" s="1106"/>
      <c r="J303" s="1106"/>
      <c r="K303" s="1106"/>
      <c r="L303" s="1106"/>
      <c r="M303" s="1106"/>
      <c r="N303" s="1106"/>
      <c r="O303" s="1107">
        <f t="shared" si="13"/>
        <v>0</v>
      </c>
      <c r="P303" s="1120"/>
      <c r="Q303" s="1122"/>
      <c r="R303" s="1120"/>
      <c r="S303" s="1120"/>
      <c r="T303" s="1120"/>
      <c r="U303" s="1120"/>
      <c r="V303" s="1120"/>
      <c r="W303" s="1120"/>
      <c r="X303" s="1121"/>
      <c r="Y303" s="1120"/>
      <c r="Z303" s="1120"/>
      <c r="AA303" s="1120"/>
      <c r="AB303" s="1126">
        <f t="shared" si="14"/>
        <v>0</v>
      </c>
    </row>
    <row r="304" spans="1:28" ht="16.5" x14ac:dyDescent="0.3">
      <c r="A304" s="107" t="s">
        <v>59</v>
      </c>
      <c r="B304" s="157" t="s">
        <v>363</v>
      </c>
      <c r="C304" s="1108"/>
      <c r="D304" s="1108"/>
      <c r="E304" s="1108"/>
      <c r="F304" s="1108"/>
      <c r="G304" s="1108"/>
      <c r="H304" s="1108"/>
      <c r="I304" s="1108"/>
      <c r="J304" s="1108"/>
      <c r="K304" s="1101"/>
      <c r="L304" s="1106"/>
      <c r="M304" s="1106"/>
      <c r="N304" s="1106"/>
      <c r="O304" s="1107">
        <f t="shared" si="13"/>
        <v>0</v>
      </c>
      <c r="P304" s="1120"/>
      <c r="Q304" s="1120"/>
      <c r="R304" s="1120"/>
      <c r="S304" s="1120"/>
      <c r="T304" s="1120"/>
      <c r="U304" s="1120"/>
      <c r="V304" s="1120"/>
      <c r="W304" s="1120"/>
      <c r="X304" s="1121"/>
      <c r="Y304" s="1120"/>
      <c r="Z304" s="1120"/>
      <c r="AA304" s="1120"/>
      <c r="AB304" s="1126">
        <f t="shared" si="14"/>
        <v>0</v>
      </c>
    </row>
    <row r="305" spans="1:28" ht="16.5" x14ac:dyDescent="0.3">
      <c r="A305" s="107" t="s">
        <v>60</v>
      </c>
      <c r="B305" s="157" t="s">
        <v>362</v>
      </c>
      <c r="C305" s="1108"/>
      <c r="D305" s="1098"/>
      <c r="E305" s="1108"/>
      <c r="F305" s="1108"/>
      <c r="G305" s="1108"/>
      <c r="H305" s="1108"/>
      <c r="I305" s="1108"/>
      <c r="J305" s="1108"/>
      <c r="K305" s="1101"/>
      <c r="L305" s="1106"/>
      <c r="M305" s="1106"/>
      <c r="N305" s="1106"/>
      <c r="O305" s="1107">
        <f t="shared" si="13"/>
        <v>0</v>
      </c>
      <c r="P305" s="1120"/>
      <c r="Q305" s="1120"/>
      <c r="R305" s="1120"/>
      <c r="S305" s="1120"/>
      <c r="T305" s="1120"/>
      <c r="U305" s="1120"/>
      <c r="V305" s="1120"/>
      <c r="W305" s="1120"/>
      <c r="X305" s="1121"/>
      <c r="Y305" s="1120"/>
      <c r="Z305" s="1120"/>
      <c r="AA305" s="1120"/>
      <c r="AB305" s="1126">
        <f t="shared" si="14"/>
        <v>0</v>
      </c>
    </row>
    <row r="306" spans="1:28" ht="16.5" x14ac:dyDescent="0.3">
      <c r="A306" s="107" t="s">
        <v>62</v>
      </c>
      <c r="B306" s="20" t="s">
        <v>52</v>
      </c>
      <c r="C306" s="1108">
        <v>2</v>
      </c>
      <c r="D306" s="1098">
        <v>1</v>
      </c>
      <c r="E306" s="1108"/>
      <c r="F306" s="1108"/>
      <c r="G306" s="1108"/>
      <c r="H306" s="1108"/>
      <c r="I306" s="1108"/>
      <c r="J306" s="1108"/>
      <c r="K306" s="1101"/>
      <c r="L306" s="1106"/>
      <c r="M306" s="1106"/>
      <c r="N306" s="1106"/>
      <c r="O306" s="1107">
        <f t="shared" si="13"/>
        <v>3</v>
      </c>
      <c r="P306" s="1120"/>
      <c r="Q306" s="1120"/>
      <c r="R306" s="1120"/>
      <c r="S306" s="1120"/>
      <c r="T306" s="1120"/>
      <c r="U306" s="1120"/>
      <c r="V306" s="1120"/>
      <c r="W306" s="1120"/>
      <c r="X306" s="1121"/>
      <c r="Y306" s="1120"/>
      <c r="Z306" s="1120"/>
      <c r="AA306" s="1120"/>
      <c r="AB306" s="1126">
        <f t="shared" si="14"/>
        <v>0</v>
      </c>
    </row>
    <row r="307" spans="1:28" ht="16.5" x14ac:dyDescent="0.3">
      <c r="A307" s="107" t="s">
        <v>63</v>
      </c>
      <c r="B307" s="157" t="s">
        <v>365</v>
      </c>
      <c r="C307" s="1105"/>
      <c r="D307" s="1105"/>
      <c r="E307" s="1105"/>
      <c r="F307" s="1099"/>
      <c r="G307" s="1099"/>
      <c r="H307" s="1106"/>
      <c r="I307" s="1106"/>
      <c r="J307" s="1106"/>
      <c r="K307" s="1106"/>
      <c r="L307" s="1106"/>
      <c r="M307" s="1106"/>
      <c r="N307" s="1106"/>
      <c r="O307" s="1107">
        <f t="shared" si="13"/>
        <v>0</v>
      </c>
      <c r="P307" s="1120"/>
      <c r="Q307" s="1120"/>
      <c r="R307" s="1120">
        <v>1</v>
      </c>
      <c r="S307" s="1120"/>
      <c r="T307" s="1120"/>
      <c r="U307" s="1120"/>
      <c r="V307" s="1120"/>
      <c r="W307" s="1120"/>
      <c r="X307" s="1121"/>
      <c r="Y307" s="1120"/>
      <c r="Z307" s="1120"/>
      <c r="AA307" s="1120"/>
      <c r="AB307" s="1126">
        <f t="shared" si="14"/>
        <v>1</v>
      </c>
    </row>
    <row r="308" spans="1:28" ht="16.5" x14ac:dyDescent="0.3">
      <c r="A308" s="107" t="s">
        <v>65</v>
      </c>
      <c r="B308" s="157" t="s">
        <v>364</v>
      </c>
      <c r="C308" s="1105"/>
      <c r="D308" s="1105"/>
      <c r="E308" s="1105"/>
      <c r="F308" s="1099"/>
      <c r="G308" s="1099"/>
      <c r="H308" s="1106"/>
      <c r="I308" s="1106"/>
      <c r="J308" s="1106"/>
      <c r="K308" s="1106"/>
      <c r="L308" s="1106"/>
      <c r="M308" s="1106"/>
      <c r="N308" s="1106"/>
      <c r="O308" s="1107">
        <f t="shared" si="13"/>
        <v>0</v>
      </c>
      <c r="P308" s="1120"/>
      <c r="Q308" s="1120"/>
      <c r="R308" s="1120"/>
      <c r="S308" s="1120"/>
      <c r="T308" s="1120"/>
      <c r="U308" s="1120"/>
      <c r="V308" s="1120"/>
      <c r="W308" s="1120"/>
      <c r="X308" s="1121"/>
      <c r="Y308" s="1120"/>
      <c r="Z308" s="1120"/>
      <c r="AA308" s="1120"/>
      <c r="AB308" s="1126">
        <f t="shared" si="14"/>
        <v>0</v>
      </c>
    </row>
    <row r="309" spans="1:28" ht="16.5" x14ac:dyDescent="0.3">
      <c r="A309" s="107" t="s">
        <v>67</v>
      </c>
      <c r="B309" s="20" t="s">
        <v>55</v>
      </c>
      <c r="C309" s="1105"/>
      <c r="D309" s="1105"/>
      <c r="E309" s="1105"/>
      <c r="F309" s="1099"/>
      <c r="G309" s="1099"/>
      <c r="H309" s="1106"/>
      <c r="I309" s="1106"/>
      <c r="J309" s="1106"/>
      <c r="K309" s="1106"/>
      <c r="L309" s="1106"/>
      <c r="M309" s="1106"/>
      <c r="N309" s="1106"/>
      <c r="O309" s="1107">
        <f t="shared" si="13"/>
        <v>0</v>
      </c>
      <c r="P309" s="1120"/>
      <c r="Q309" s="1120"/>
      <c r="R309" s="1120"/>
      <c r="S309" s="1120"/>
      <c r="T309" s="1120"/>
      <c r="U309" s="1120"/>
      <c r="V309" s="1120"/>
      <c r="W309" s="1120"/>
      <c r="X309" s="1121"/>
      <c r="Y309" s="1120"/>
      <c r="Z309" s="1120"/>
      <c r="AA309" s="1120"/>
      <c r="AB309" s="1126">
        <f t="shared" si="14"/>
        <v>0</v>
      </c>
    </row>
    <row r="310" spans="1:28" ht="16.5" x14ac:dyDescent="0.3">
      <c r="A310" s="107" t="s">
        <v>69</v>
      </c>
      <c r="B310" s="157" t="s">
        <v>366</v>
      </c>
      <c r="C310" s="1105"/>
      <c r="D310" s="1105"/>
      <c r="E310" s="1105"/>
      <c r="F310" s="1099"/>
      <c r="G310" s="1099"/>
      <c r="H310" s="1106"/>
      <c r="I310" s="1106"/>
      <c r="J310" s="1106"/>
      <c r="K310" s="1106"/>
      <c r="L310" s="1106"/>
      <c r="M310" s="1106"/>
      <c r="N310" s="1106"/>
      <c r="O310" s="1107">
        <f t="shared" si="13"/>
        <v>0</v>
      </c>
      <c r="P310" s="1120"/>
      <c r="Q310" s="1120"/>
      <c r="R310" s="1120"/>
      <c r="S310" s="1120"/>
      <c r="T310" s="1120"/>
      <c r="U310" s="1120"/>
      <c r="V310" s="1120"/>
      <c r="W310" s="1120"/>
      <c r="X310" s="1121"/>
      <c r="Y310" s="1120"/>
      <c r="Z310" s="1120"/>
      <c r="AA310" s="1120"/>
      <c r="AB310" s="1126">
        <f t="shared" si="14"/>
        <v>0</v>
      </c>
    </row>
    <row r="311" spans="1:28" ht="16.5" x14ac:dyDescent="0.3">
      <c r="A311" s="107" t="s">
        <v>71</v>
      </c>
      <c r="B311" s="157" t="s">
        <v>367</v>
      </c>
      <c r="C311" s="1105"/>
      <c r="D311" s="1105">
        <v>1</v>
      </c>
      <c r="E311" s="1105"/>
      <c r="F311" s="1099"/>
      <c r="G311" s="1099"/>
      <c r="H311" s="1106"/>
      <c r="I311" s="1106"/>
      <c r="J311" s="1106"/>
      <c r="K311" s="1106"/>
      <c r="L311" s="1106"/>
      <c r="M311" s="1106"/>
      <c r="N311" s="1106"/>
      <c r="O311" s="1107">
        <f t="shared" si="13"/>
        <v>1</v>
      </c>
      <c r="P311" s="1120"/>
      <c r="Q311" s="1120"/>
      <c r="R311" s="1120"/>
      <c r="S311" s="1120"/>
      <c r="T311" s="1120"/>
      <c r="U311" s="1120"/>
      <c r="V311" s="1120"/>
      <c r="W311" s="1120"/>
      <c r="X311" s="1121"/>
      <c r="Y311" s="1120"/>
      <c r="Z311" s="1120"/>
      <c r="AA311" s="1120"/>
      <c r="AB311" s="1126">
        <f t="shared" si="14"/>
        <v>0</v>
      </c>
    </row>
    <row r="312" spans="1:28" ht="16.5" x14ac:dyDescent="0.3">
      <c r="A312" s="107" t="s">
        <v>73</v>
      </c>
      <c r="B312" s="157" t="s">
        <v>369</v>
      </c>
      <c r="C312" s="1105"/>
      <c r="D312" s="1105"/>
      <c r="E312" s="1112"/>
      <c r="F312" s="1099"/>
      <c r="G312" s="1099"/>
      <c r="H312" s="1106"/>
      <c r="I312" s="1110"/>
      <c r="J312" s="1106"/>
      <c r="K312" s="1106"/>
      <c r="L312" s="1106"/>
      <c r="M312" s="1106"/>
      <c r="N312" s="1106"/>
      <c r="O312" s="1107">
        <f t="shared" si="13"/>
        <v>0</v>
      </c>
      <c r="P312" s="1120"/>
      <c r="Q312" s="1120"/>
      <c r="R312" s="1120"/>
      <c r="S312" s="1120"/>
      <c r="T312" s="1120"/>
      <c r="U312" s="1120"/>
      <c r="V312" s="1120"/>
      <c r="W312" s="1120"/>
      <c r="X312" s="1121"/>
      <c r="Y312" s="1120"/>
      <c r="Z312" s="1120"/>
      <c r="AA312" s="1120"/>
      <c r="AB312" s="1126">
        <f t="shared" si="14"/>
        <v>0</v>
      </c>
    </row>
    <row r="313" spans="1:28" ht="16.5" x14ac:dyDescent="0.3">
      <c r="A313" s="107" t="s">
        <v>75</v>
      </c>
      <c r="B313" s="157" t="s">
        <v>368</v>
      </c>
      <c r="C313" s="1105"/>
      <c r="D313" s="1105"/>
      <c r="E313" s="1105"/>
      <c r="F313" s="1099"/>
      <c r="G313" s="1099"/>
      <c r="H313" s="1106"/>
      <c r="I313" s="1110"/>
      <c r="J313" s="1106"/>
      <c r="K313" s="1106"/>
      <c r="L313" s="1106"/>
      <c r="M313" s="1106"/>
      <c r="N313" s="1106"/>
      <c r="O313" s="1107">
        <f t="shared" si="13"/>
        <v>0</v>
      </c>
      <c r="P313" s="1120"/>
      <c r="Q313" s="1120"/>
      <c r="R313" s="1120"/>
      <c r="S313" s="1120"/>
      <c r="T313" s="1120"/>
      <c r="U313" s="1120"/>
      <c r="V313" s="1120"/>
      <c r="W313" s="1120"/>
      <c r="X313" s="1121"/>
      <c r="Y313" s="1120"/>
      <c r="Z313" s="1120"/>
      <c r="AA313" s="1120"/>
      <c r="AB313" s="1126">
        <f t="shared" si="14"/>
        <v>0</v>
      </c>
    </row>
    <row r="314" spans="1:28" ht="16.5" x14ac:dyDescent="0.3">
      <c r="A314" s="107" t="s">
        <v>77</v>
      </c>
      <c r="B314" s="20" t="s">
        <v>58</v>
      </c>
      <c r="C314" s="1108"/>
      <c r="D314" s="1108"/>
      <c r="E314" s="1108"/>
      <c r="F314" s="1108"/>
      <c r="G314" s="1108"/>
      <c r="H314" s="1108"/>
      <c r="I314" s="1108"/>
      <c r="J314" s="1108"/>
      <c r="K314" s="1101"/>
      <c r="L314" s="1106"/>
      <c r="M314" s="1106"/>
      <c r="N314" s="1106"/>
      <c r="O314" s="1107">
        <f t="shared" si="13"/>
        <v>0</v>
      </c>
      <c r="P314" s="1120"/>
      <c r="Q314" s="1120"/>
      <c r="R314" s="1120"/>
      <c r="S314" s="1120"/>
      <c r="T314" s="1120"/>
      <c r="U314" s="1120"/>
      <c r="V314" s="1120"/>
      <c r="W314" s="1120"/>
      <c r="X314" s="1121"/>
      <c r="Y314" s="1120"/>
      <c r="Z314" s="1120"/>
      <c r="AA314" s="1120"/>
      <c r="AB314" s="1126">
        <f t="shared" si="14"/>
        <v>0</v>
      </c>
    </row>
    <row r="315" spans="1:28" ht="16.5" x14ac:dyDescent="0.3">
      <c r="A315" s="107" t="s">
        <v>79</v>
      </c>
      <c r="B315" s="157" t="s">
        <v>371</v>
      </c>
      <c r="C315" s="1105"/>
      <c r="D315" s="1105"/>
      <c r="E315" s="1105"/>
      <c r="F315" s="1099"/>
      <c r="G315" s="1099"/>
      <c r="H315" s="1106"/>
      <c r="I315" s="1110"/>
      <c r="J315" s="1106"/>
      <c r="K315" s="1106"/>
      <c r="L315" s="1106"/>
      <c r="M315" s="1106"/>
      <c r="N315" s="1106"/>
      <c r="O315" s="1107">
        <f t="shared" si="13"/>
        <v>0</v>
      </c>
      <c r="P315" s="1120"/>
      <c r="Q315" s="1120"/>
      <c r="R315" s="1120"/>
      <c r="S315" s="1120"/>
      <c r="T315" s="1120"/>
      <c r="U315" s="1120"/>
      <c r="V315" s="1120"/>
      <c r="W315" s="1120"/>
      <c r="X315" s="1121"/>
      <c r="Y315" s="1120"/>
      <c r="Z315" s="1120"/>
      <c r="AA315" s="1120"/>
      <c r="AB315" s="1126">
        <f t="shared" si="14"/>
        <v>0</v>
      </c>
    </row>
    <row r="316" spans="1:28" ht="16.5" x14ac:dyDescent="0.3">
      <c r="A316" s="107" t="s">
        <v>81</v>
      </c>
      <c r="B316" s="157" t="s">
        <v>370</v>
      </c>
      <c r="C316" s="1105"/>
      <c r="D316" s="1105"/>
      <c r="E316" s="1105"/>
      <c r="F316" s="1099"/>
      <c r="G316" s="1099"/>
      <c r="H316" s="1106"/>
      <c r="I316" s="1110"/>
      <c r="J316" s="1106"/>
      <c r="K316" s="1106"/>
      <c r="L316" s="1106"/>
      <c r="M316" s="1106"/>
      <c r="N316" s="1106"/>
      <c r="O316" s="1107">
        <f t="shared" si="13"/>
        <v>0</v>
      </c>
      <c r="P316" s="1120"/>
      <c r="Q316" s="1120"/>
      <c r="R316" s="1120"/>
      <c r="S316" s="1120"/>
      <c r="T316" s="1120"/>
      <c r="U316" s="1120"/>
      <c r="V316" s="1120"/>
      <c r="W316" s="1120"/>
      <c r="X316" s="1121"/>
      <c r="Y316" s="1120"/>
      <c r="Z316" s="1120"/>
      <c r="AA316" s="1120"/>
      <c r="AB316" s="1126">
        <f t="shared" si="14"/>
        <v>0</v>
      </c>
    </row>
    <row r="317" spans="1:28" ht="16.5" x14ac:dyDescent="0.3">
      <c r="A317" s="107" t="s">
        <v>216</v>
      </c>
      <c r="B317" s="158" t="s">
        <v>372</v>
      </c>
      <c r="C317" s="1105"/>
      <c r="D317" s="1105"/>
      <c r="E317" s="1105"/>
      <c r="F317" s="1099"/>
      <c r="G317" s="1099"/>
      <c r="H317" s="1106"/>
      <c r="I317" s="1110"/>
      <c r="J317" s="1106"/>
      <c r="K317" s="1106"/>
      <c r="L317" s="1106"/>
      <c r="M317" s="1106"/>
      <c r="N317" s="1106"/>
      <c r="O317" s="1107">
        <f t="shared" si="13"/>
        <v>0</v>
      </c>
      <c r="P317" s="1120"/>
      <c r="Q317" s="1120"/>
      <c r="R317" s="1120"/>
      <c r="S317" s="1120"/>
      <c r="T317" s="1120"/>
      <c r="U317" s="1120"/>
      <c r="V317" s="1120"/>
      <c r="W317" s="1120"/>
      <c r="X317" s="1121"/>
      <c r="Y317" s="1120"/>
      <c r="Z317" s="1120"/>
      <c r="AA317" s="1120"/>
      <c r="AB317" s="1126">
        <f t="shared" si="14"/>
        <v>0</v>
      </c>
    </row>
    <row r="318" spans="1:28" ht="16.5" x14ac:dyDescent="0.3">
      <c r="A318" s="107" t="s">
        <v>217</v>
      </c>
      <c r="B318" s="20" t="s">
        <v>61</v>
      </c>
      <c r="C318" s="1105"/>
      <c r="D318" s="1105"/>
      <c r="E318" s="1105"/>
      <c r="F318" s="1099"/>
      <c r="G318" s="1099"/>
      <c r="H318" s="1106"/>
      <c r="I318" s="1110"/>
      <c r="J318" s="1106"/>
      <c r="K318" s="1106"/>
      <c r="L318" s="1106"/>
      <c r="M318" s="1106"/>
      <c r="N318" s="1106"/>
      <c r="O318" s="1107">
        <f t="shared" si="13"/>
        <v>0</v>
      </c>
      <c r="P318" s="1120"/>
      <c r="Q318" s="1120"/>
      <c r="R318" s="1120"/>
      <c r="S318" s="1120"/>
      <c r="T318" s="1120"/>
      <c r="U318" s="1120"/>
      <c r="V318" s="1120"/>
      <c r="W318" s="1120"/>
      <c r="X318" s="1121"/>
      <c r="Y318" s="1120"/>
      <c r="Z318" s="1120"/>
      <c r="AA318" s="1120"/>
      <c r="AB318" s="1126">
        <f t="shared" si="14"/>
        <v>0</v>
      </c>
    </row>
    <row r="319" spans="1:28" ht="16.5" x14ac:dyDescent="0.3">
      <c r="A319" s="107" t="s">
        <v>218</v>
      </c>
      <c r="B319" s="157" t="s">
        <v>373</v>
      </c>
      <c r="C319" s="1105"/>
      <c r="D319" s="1105"/>
      <c r="E319" s="1105"/>
      <c r="F319" s="1099"/>
      <c r="G319" s="1099"/>
      <c r="H319" s="1106"/>
      <c r="I319" s="1110"/>
      <c r="J319" s="1106"/>
      <c r="K319" s="1106"/>
      <c r="L319" s="1106"/>
      <c r="M319" s="1106"/>
      <c r="N319" s="1106"/>
      <c r="O319" s="1107">
        <f t="shared" si="13"/>
        <v>0</v>
      </c>
      <c r="P319" s="1123"/>
      <c r="Q319" s="1123"/>
      <c r="R319" s="1123"/>
      <c r="S319" s="1123"/>
      <c r="T319" s="1123"/>
      <c r="U319" s="1123"/>
      <c r="V319" s="1123"/>
      <c r="W319" s="1124"/>
      <c r="X319" s="1124"/>
      <c r="Y319" s="1125"/>
      <c r="Z319" s="1125"/>
      <c r="AA319" s="1125"/>
      <c r="AB319" s="1126">
        <f t="shared" si="14"/>
        <v>0</v>
      </c>
    </row>
    <row r="320" spans="1:28" ht="16.5" x14ac:dyDescent="0.3">
      <c r="A320" s="107" t="s">
        <v>260</v>
      </c>
      <c r="B320" s="158" t="s">
        <v>374</v>
      </c>
      <c r="C320" s="1105"/>
      <c r="D320" s="1105"/>
      <c r="E320" s="1105"/>
      <c r="F320" s="1099"/>
      <c r="G320" s="1099"/>
      <c r="H320" s="1106"/>
      <c r="I320" s="1106"/>
      <c r="J320" s="1106"/>
      <c r="K320" s="1106"/>
      <c r="L320" s="1106"/>
      <c r="M320" s="1106"/>
      <c r="N320" s="1106"/>
      <c r="O320" s="1107">
        <f t="shared" si="13"/>
        <v>0</v>
      </c>
      <c r="P320" s="1120"/>
      <c r="Q320" s="1120"/>
      <c r="R320" s="1120"/>
      <c r="S320" s="1120"/>
      <c r="T320" s="1120"/>
      <c r="U320" s="1120"/>
      <c r="V320" s="1120"/>
      <c r="W320" s="1120"/>
      <c r="X320" s="1121"/>
      <c r="Y320" s="1120"/>
      <c r="Z320" s="1120"/>
      <c r="AA320" s="1120"/>
      <c r="AB320" s="1126">
        <f t="shared" si="14"/>
        <v>0</v>
      </c>
    </row>
    <row r="321" spans="1:28" ht="16.5" x14ac:dyDescent="0.3">
      <c r="A321" s="107" t="s">
        <v>262</v>
      </c>
      <c r="B321" s="158" t="s">
        <v>64</v>
      </c>
      <c r="C321" s="1105"/>
      <c r="D321" s="1105"/>
      <c r="E321" s="1105"/>
      <c r="F321" s="1099"/>
      <c r="G321" s="1099"/>
      <c r="H321" s="1106"/>
      <c r="I321" s="1106"/>
      <c r="J321" s="1106"/>
      <c r="K321" s="1106"/>
      <c r="L321" s="1106"/>
      <c r="M321" s="1106"/>
      <c r="N321" s="1106"/>
      <c r="O321" s="1107">
        <f t="shared" si="13"/>
        <v>0</v>
      </c>
      <c r="P321" s="1120"/>
      <c r="Q321" s="1120"/>
      <c r="R321" s="1120"/>
      <c r="S321" s="1120"/>
      <c r="T321" s="1120"/>
      <c r="U321" s="1120"/>
      <c r="V321" s="1120"/>
      <c r="W321" s="1120"/>
      <c r="X321" s="1121"/>
      <c r="Y321" s="1120"/>
      <c r="Z321" s="1120"/>
      <c r="AA321" s="1120"/>
      <c r="AB321" s="1126">
        <f t="shared" si="14"/>
        <v>0</v>
      </c>
    </row>
    <row r="322" spans="1:28" ht="16.5" x14ac:dyDescent="0.3">
      <c r="A322" s="107" t="s">
        <v>264</v>
      </c>
      <c r="B322" s="158" t="s">
        <v>375</v>
      </c>
      <c r="C322" s="1105"/>
      <c r="D322" s="1105"/>
      <c r="E322" s="1105"/>
      <c r="F322" s="1099"/>
      <c r="G322" s="1099"/>
      <c r="H322" s="1106"/>
      <c r="I322" s="1106"/>
      <c r="J322" s="1106"/>
      <c r="K322" s="1106"/>
      <c r="L322" s="1106"/>
      <c r="M322" s="1106"/>
      <c r="N322" s="1106"/>
      <c r="O322" s="1107">
        <f t="shared" si="13"/>
        <v>0</v>
      </c>
      <c r="P322" s="1120"/>
      <c r="Q322" s="1120"/>
      <c r="R322" s="1120"/>
      <c r="S322" s="1120"/>
      <c r="T322" s="1120"/>
      <c r="U322" s="1120"/>
      <c r="V322" s="1120"/>
      <c r="W322" s="1120"/>
      <c r="X322" s="1121"/>
      <c r="Y322" s="1120"/>
      <c r="Z322" s="1120"/>
      <c r="AA322" s="1120"/>
      <c r="AB322" s="1126">
        <f t="shared" si="14"/>
        <v>0</v>
      </c>
    </row>
    <row r="323" spans="1:28" ht="16.5" x14ac:dyDescent="0.3">
      <c r="A323" s="107" t="s">
        <v>266</v>
      </c>
      <c r="B323" s="20" t="s">
        <v>64</v>
      </c>
      <c r="C323" s="1105"/>
      <c r="D323" s="1105"/>
      <c r="E323" s="1105"/>
      <c r="F323" s="1099"/>
      <c r="G323" s="1099"/>
      <c r="H323" s="1106"/>
      <c r="I323" s="1106"/>
      <c r="J323" s="1106"/>
      <c r="K323" s="1106"/>
      <c r="L323" s="1106"/>
      <c r="M323" s="1106"/>
      <c r="N323" s="1106"/>
      <c r="O323" s="1107">
        <f t="shared" si="13"/>
        <v>0</v>
      </c>
      <c r="P323" s="1120"/>
      <c r="Q323" s="1120"/>
      <c r="R323" s="1120"/>
      <c r="S323" s="1120"/>
      <c r="T323" s="1120"/>
      <c r="U323" s="1120"/>
      <c r="V323" s="1120"/>
      <c r="W323" s="1120"/>
      <c r="X323" s="1121"/>
      <c r="Y323" s="1120"/>
      <c r="Z323" s="1120"/>
      <c r="AA323" s="1120"/>
      <c r="AB323" s="1126">
        <f t="shared" si="14"/>
        <v>0</v>
      </c>
    </row>
    <row r="324" spans="1:28" ht="16.5" x14ac:dyDescent="0.3">
      <c r="A324" s="107" t="s">
        <v>267</v>
      </c>
      <c r="B324" s="20" t="s">
        <v>66</v>
      </c>
      <c r="C324" s="1105"/>
      <c r="D324" s="1105"/>
      <c r="E324" s="1105"/>
      <c r="F324" s="1099"/>
      <c r="G324" s="1099"/>
      <c r="H324" s="1106"/>
      <c r="I324" s="1106"/>
      <c r="J324" s="1106"/>
      <c r="K324" s="1106"/>
      <c r="L324" s="1106"/>
      <c r="M324" s="1106"/>
      <c r="N324" s="1106"/>
      <c r="O324" s="1107">
        <f t="shared" si="13"/>
        <v>0</v>
      </c>
      <c r="P324" s="1120"/>
      <c r="Q324" s="1120"/>
      <c r="R324" s="1120"/>
      <c r="S324" s="1120"/>
      <c r="T324" s="1120"/>
      <c r="U324" s="1120"/>
      <c r="V324" s="1120"/>
      <c r="W324" s="1120"/>
      <c r="X324" s="1121"/>
      <c r="Y324" s="1120"/>
      <c r="Z324" s="1120"/>
      <c r="AA324" s="1120"/>
      <c r="AB324" s="1126">
        <f t="shared" si="14"/>
        <v>0</v>
      </c>
    </row>
    <row r="325" spans="1:28" ht="16.5" x14ac:dyDescent="0.3">
      <c r="A325" s="107" t="s">
        <v>269</v>
      </c>
      <c r="B325" s="20" t="s">
        <v>68</v>
      </c>
      <c r="C325" s="1105"/>
      <c r="D325" s="1105"/>
      <c r="E325" s="1105"/>
      <c r="F325" s="1099"/>
      <c r="G325" s="1099"/>
      <c r="H325" s="1106"/>
      <c r="I325" s="1106"/>
      <c r="J325" s="1106"/>
      <c r="K325" s="1106"/>
      <c r="L325" s="1106"/>
      <c r="M325" s="1106"/>
      <c r="N325" s="1106"/>
      <c r="O325" s="1107">
        <f t="shared" si="13"/>
        <v>0</v>
      </c>
      <c r="P325" s="1120"/>
      <c r="Q325" s="1120"/>
      <c r="R325" s="1120"/>
      <c r="S325" s="1120"/>
      <c r="T325" s="1120"/>
      <c r="U325" s="1120"/>
      <c r="V325" s="1120"/>
      <c r="W325" s="1120"/>
      <c r="X325" s="1121"/>
      <c r="Y325" s="1120"/>
      <c r="Z325" s="1120"/>
      <c r="AA325" s="1120"/>
      <c r="AB325" s="1126">
        <f t="shared" si="14"/>
        <v>0</v>
      </c>
    </row>
    <row r="326" spans="1:28" ht="16.5" x14ac:dyDescent="0.3">
      <c r="A326" s="107" t="s">
        <v>271</v>
      </c>
      <c r="B326" s="20" t="s">
        <v>70</v>
      </c>
      <c r="C326" s="1105"/>
      <c r="D326" s="1105"/>
      <c r="E326" s="1105"/>
      <c r="F326" s="1099"/>
      <c r="G326" s="1099"/>
      <c r="H326" s="1106"/>
      <c r="I326" s="1106"/>
      <c r="J326" s="1106"/>
      <c r="K326" s="1106"/>
      <c r="L326" s="1106"/>
      <c r="M326" s="1106"/>
      <c r="N326" s="1106"/>
      <c r="O326" s="1107">
        <f t="shared" si="13"/>
        <v>0</v>
      </c>
      <c r="P326" s="1120"/>
      <c r="Q326" s="1120"/>
      <c r="R326" s="1120"/>
      <c r="S326" s="1120"/>
      <c r="T326" s="1120"/>
      <c r="U326" s="1120"/>
      <c r="V326" s="1120"/>
      <c r="W326" s="1120"/>
      <c r="X326" s="1121"/>
      <c r="Y326" s="1120"/>
      <c r="Z326" s="1120"/>
      <c r="AA326" s="1120"/>
      <c r="AB326" s="1126">
        <f t="shared" si="14"/>
        <v>0</v>
      </c>
    </row>
    <row r="327" spans="1:28" ht="16.5" x14ac:dyDescent="0.3">
      <c r="A327" s="107" t="s">
        <v>273</v>
      </c>
      <c r="B327" s="20" t="s">
        <v>72</v>
      </c>
      <c r="C327" s="1105"/>
      <c r="D327" s="1105"/>
      <c r="E327" s="1105"/>
      <c r="F327" s="1099"/>
      <c r="G327" s="1099"/>
      <c r="H327" s="1106"/>
      <c r="I327" s="1106"/>
      <c r="J327" s="1106"/>
      <c r="K327" s="1106"/>
      <c r="L327" s="1106"/>
      <c r="M327" s="1106"/>
      <c r="N327" s="1106"/>
      <c r="O327" s="1107">
        <f t="shared" si="13"/>
        <v>0</v>
      </c>
      <c r="P327" s="1120"/>
      <c r="Q327" s="1120"/>
      <c r="R327" s="1120"/>
      <c r="S327" s="1120"/>
      <c r="T327" s="1120"/>
      <c r="U327" s="1120"/>
      <c r="V327" s="1120"/>
      <c r="W327" s="1120"/>
      <c r="X327" s="1121"/>
      <c r="Y327" s="1120"/>
      <c r="Z327" s="1120"/>
      <c r="AA327" s="1120"/>
      <c r="AB327" s="1126">
        <f t="shared" si="14"/>
        <v>0</v>
      </c>
    </row>
    <row r="328" spans="1:28" ht="16.5" x14ac:dyDescent="0.3">
      <c r="A328" s="107" t="s">
        <v>275</v>
      </c>
      <c r="B328" s="20" t="s">
        <v>74</v>
      </c>
      <c r="C328" s="1105"/>
      <c r="D328" s="1105"/>
      <c r="E328" s="1105"/>
      <c r="F328" s="1099"/>
      <c r="G328" s="1099"/>
      <c r="H328" s="1106"/>
      <c r="I328" s="1106"/>
      <c r="J328" s="1106"/>
      <c r="K328" s="1106"/>
      <c r="L328" s="1106"/>
      <c r="M328" s="1106"/>
      <c r="N328" s="1106"/>
      <c r="O328" s="1107">
        <f t="shared" si="13"/>
        <v>0</v>
      </c>
      <c r="P328" s="1120"/>
      <c r="Q328" s="1120"/>
      <c r="R328" s="1120"/>
      <c r="S328" s="1120"/>
      <c r="T328" s="1120"/>
      <c r="U328" s="1120"/>
      <c r="V328" s="1120"/>
      <c r="W328" s="1120"/>
      <c r="X328" s="1121"/>
      <c r="Y328" s="1120"/>
      <c r="Z328" s="1120"/>
      <c r="AA328" s="1120"/>
      <c r="AB328" s="1126">
        <f t="shared" si="14"/>
        <v>0</v>
      </c>
    </row>
    <row r="329" spans="1:28" ht="16.5" x14ac:dyDescent="0.3">
      <c r="A329" s="107" t="s">
        <v>277</v>
      </c>
      <c r="B329" s="20" t="s">
        <v>76</v>
      </c>
      <c r="C329" s="1105"/>
      <c r="D329" s="1105"/>
      <c r="E329" s="1105"/>
      <c r="F329" s="1099"/>
      <c r="G329" s="1099"/>
      <c r="H329" s="1106"/>
      <c r="I329" s="1106"/>
      <c r="J329" s="1106"/>
      <c r="K329" s="1106"/>
      <c r="L329" s="1106"/>
      <c r="M329" s="1106"/>
      <c r="N329" s="1106"/>
      <c r="O329" s="1107">
        <f t="shared" si="13"/>
        <v>0</v>
      </c>
      <c r="P329" s="1120"/>
      <c r="Q329" s="1120"/>
      <c r="R329" s="1120"/>
      <c r="S329" s="1120"/>
      <c r="T329" s="1120"/>
      <c r="U329" s="1120"/>
      <c r="V329" s="1120"/>
      <c r="W329" s="1120"/>
      <c r="X329" s="1121"/>
      <c r="Y329" s="1120"/>
      <c r="Z329" s="1120"/>
      <c r="AA329" s="1120"/>
      <c r="AB329" s="1126">
        <f t="shared" si="14"/>
        <v>0</v>
      </c>
    </row>
    <row r="330" spans="1:28" ht="27" x14ac:dyDescent="0.3">
      <c r="A330" s="108" t="s">
        <v>279</v>
      </c>
      <c r="B330" s="20" t="s">
        <v>78</v>
      </c>
      <c r="C330" s="1105"/>
      <c r="D330" s="1105"/>
      <c r="E330" s="1105"/>
      <c r="F330" s="1099"/>
      <c r="G330" s="1099"/>
      <c r="H330" s="1106"/>
      <c r="I330" s="1106"/>
      <c r="J330" s="1106"/>
      <c r="K330" s="1106"/>
      <c r="L330" s="1106"/>
      <c r="M330" s="1106"/>
      <c r="N330" s="1106"/>
      <c r="O330" s="1107">
        <f t="shared" si="13"/>
        <v>0</v>
      </c>
      <c r="P330" s="1120"/>
      <c r="Q330" s="1120"/>
      <c r="R330" s="1120"/>
      <c r="S330" s="1120"/>
      <c r="T330" s="1120"/>
      <c r="U330" s="1120"/>
      <c r="V330" s="1120"/>
      <c r="W330" s="1120"/>
      <c r="X330" s="1121"/>
      <c r="Y330" s="1120"/>
      <c r="Z330" s="1120"/>
      <c r="AA330" s="1120"/>
      <c r="AB330" s="1126">
        <f t="shared" si="14"/>
        <v>0</v>
      </c>
    </row>
    <row r="331" spans="1:28" ht="16.5" x14ac:dyDescent="0.3">
      <c r="A331" s="107" t="s">
        <v>281</v>
      </c>
      <c r="B331" s="20" t="s">
        <v>80</v>
      </c>
      <c r="C331" s="1105"/>
      <c r="D331" s="1105"/>
      <c r="E331" s="1105"/>
      <c r="F331" s="1099"/>
      <c r="G331" s="1099"/>
      <c r="H331" s="1106"/>
      <c r="I331" s="1106"/>
      <c r="J331" s="1106"/>
      <c r="K331" s="1106"/>
      <c r="L331" s="1106"/>
      <c r="M331" s="1106"/>
      <c r="N331" s="1106"/>
      <c r="O331" s="1107">
        <f t="shared" si="13"/>
        <v>0</v>
      </c>
      <c r="P331" s="1120"/>
      <c r="Q331" s="1120"/>
      <c r="R331" s="1120"/>
      <c r="S331" s="1120"/>
      <c r="T331" s="1120"/>
      <c r="U331" s="1120"/>
      <c r="V331" s="1120"/>
      <c r="W331" s="1120"/>
      <c r="X331" s="1121"/>
      <c r="Y331" s="1120"/>
      <c r="Z331" s="1120"/>
      <c r="AA331" s="1120"/>
      <c r="AB331" s="1126">
        <f t="shared" si="14"/>
        <v>0</v>
      </c>
    </row>
    <row r="332" spans="1:28" ht="18.75" x14ac:dyDescent="0.3">
      <c r="A332" s="107" t="s">
        <v>283</v>
      </c>
      <c r="B332" s="12" t="s">
        <v>119</v>
      </c>
      <c r="C332" s="1113">
        <f>SUM(C286:C331)</f>
        <v>2</v>
      </c>
      <c r="D332" s="1113">
        <f t="shared" ref="D332:N332" si="15">SUM(D286:D331)</f>
        <v>7</v>
      </c>
      <c r="E332" s="1113">
        <f t="shared" si="15"/>
        <v>0</v>
      </c>
      <c r="F332" s="1113">
        <f t="shared" si="15"/>
        <v>0</v>
      </c>
      <c r="G332" s="1113">
        <f t="shared" si="15"/>
        <v>0</v>
      </c>
      <c r="H332" s="1113">
        <f t="shared" si="15"/>
        <v>0</v>
      </c>
      <c r="I332" s="1113">
        <f t="shared" si="15"/>
        <v>0</v>
      </c>
      <c r="J332" s="1113">
        <f t="shared" si="15"/>
        <v>0</v>
      </c>
      <c r="K332" s="1113">
        <f t="shared" si="15"/>
        <v>0</v>
      </c>
      <c r="L332" s="1113">
        <f t="shared" si="15"/>
        <v>0</v>
      </c>
      <c r="M332" s="1113">
        <f t="shared" si="15"/>
        <v>0</v>
      </c>
      <c r="N332" s="1113">
        <f t="shared" si="15"/>
        <v>0</v>
      </c>
      <c r="O332" s="1114">
        <f t="shared" si="13"/>
        <v>9</v>
      </c>
      <c r="P332" s="1127">
        <f>SUM(P286:P331)</f>
        <v>0</v>
      </c>
      <c r="Q332" s="1127">
        <f t="shared" ref="Q332:AA332" si="16">SUM(Q286:Q331)</f>
        <v>0</v>
      </c>
      <c r="R332" s="1127">
        <f t="shared" si="16"/>
        <v>1</v>
      </c>
      <c r="S332" s="1127">
        <f t="shared" si="16"/>
        <v>0</v>
      </c>
      <c r="T332" s="1127">
        <f t="shared" si="16"/>
        <v>0</v>
      </c>
      <c r="U332" s="1127">
        <f t="shared" si="16"/>
        <v>0</v>
      </c>
      <c r="V332" s="1127">
        <f t="shared" si="16"/>
        <v>0</v>
      </c>
      <c r="W332" s="1127">
        <f t="shared" si="16"/>
        <v>0</v>
      </c>
      <c r="X332" s="1127">
        <f t="shared" si="16"/>
        <v>0</v>
      </c>
      <c r="Y332" s="1127">
        <f t="shared" si="16"/>
        <v>0</v>
      </c>
      <c r="Z332" s="1127">
        <f t="shared" si="16"/>
        <v>0</v>
      </c>
      <c r="AA332" s="1127">
        <f t="shared" si="16"/>
        <v>0</v>
      </c>
      <c r="AB332" s="1128">
        <f t="shared" si="14"/>
        <v>1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219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3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ht="25.5" x14ac:dyDescent="0.25">
      <c r="A338" s="1340"/>
      <c r="B338" s="1344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1319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941"/>
    </row>
    <row r="339" spans="1:29" ht="16.5" x14ac:dyDescent="0.3">
      <c r="A339" s="107" t="s">
        <v>13</v>
      </c>
      <c r="B339" s="157" t="s">
        <v>377</v>
      </c>
      <c r="C339" s="1105"/>
      <c r="D339" s="1105"/>
      <c r="E339" s="1105"/>
      <c r="F339" s="1099"/>
      <c r="G339" s="1099"/>
      <c r="H339" s="1106"/>
      <c r="I339" s="1106"/>
      <c r="J339" s="1106"/>
      <c r="K339" s="1106"/>
      <c r="L339" s="1106"/>
      <c r="M339" s="1106"/>
      <c r="N339" s="1106"/>
      <c r="O339" s="1107">
        <f>SUM(C339:N339)</f>
        <v>0</v>
      </c>
      <c r="P339" s="728"/>
      <c r="Q339" s="728"/>
      <c r="R339" s="728"/>
      <c r="S339" s="728"/>
      <c r="T339" s="728"/>
      <c r="U339" s="728"/>
      <c r="V339" s="728"/>
      <c r="W339" s="729"/>
      <c r="X339" s="729"/>
      <c r="Y339" s="729"/>
      <c r="Z339" s="729"/>
      <c r="AA339" s="729"/>
      <c r="AB339" s="730"/>
    </row>
    <row r="340" spans="1:29" ht="16.5" x14ac:dyDescent="0.3">
      <c r="A340" s="107" t="s">
        <v>19</v>
      </c>
      <c r="B340" s="157" t="s">
        <v>381</v>
      </c>
      <c r="C340" s="1105"/>
      <c r="D340" s="1105"/>
      <c r="E340" s="1105"/>
      <c r="F340" s="1099"/>
      <c r="G340" s="1099"/>
      <c r="H340" s="1106"/>
      <c r="I340" s="1106"/>
      <c r="J340" s="1106"/>
      <c r="K340" s="1106"/>
      <c r="L340" s="1106"/>
      <c r="M340" s="1106"/>
      <c r="N340" s="1106"/>
      <c r="O340" s="1107">
        <f>SUM(C340:N340)</f>
        <v>0</v>
      </c>
      <c r="P340" s="728"/>
      <c r="Q340" s="728"/>
      <c r="R340" s="728"/>
      <c r="S340" s="728"/>
      <c r="T340" s="728"/>
      <c r="U340" s="728"/>
      <c r="V340" s="728"/>
      <c r="W340" s="729"/>
      <c r="X340" s="729"/>
      <c r="Y340" s="729"/>
      <c r="Z340" s="729"/>
      <c r="AA340" s="729"/>
      <c r="AB340" s="730"/>
    </row>
    <row r="341" spans="1:29" ht="16.5" x14ac:dyDescent="0.3">
      <c r="A341" s="107" t="s">
        <v>25</v>
      </c>
      <c r="B341" s="157" t="s">
        <v>384</v>
      </c>
      <c r="C341" s="1108"/>
      <c r="D341" s="1108"/>
      <c r="E341" s="1098"/>
      <c r="F341" s="1108"/>
      <c r="G341" s="1108"/>
      <c r="H341" s="1108"/>
      <c r="I341" s="1108"/>
      <c r="J341" s="1108"/>
      <c r="K341" s="1108"/>
      <c r="L341" s="1106"/>
      <c r="M341" s="1106"/>
      <c r="N341" s="1106"/>
      <c r="O341" s="1107">
        <f t="shared" ref="O341:O373" si="17">SUM(C341:N341)</f>
        <v>0</v>
      </c>
      <c r="P341" s="728"/>
      <c r="Q341" s="728"/>
      <c r="R341" s="728"/>
      <c r="S341" s="728"/>
      <c r="T341" s="728"/>
      <c r="U341" s="728"/>
      <c r="V341" s="728"/>
      <c r="W341" s="729"/>
      <c r="X341" s="729"/>
      <c r="Y341" s="729"/>
      <c r="Z341" s="729"/>
      <c r="AA341" s="729"/>
      <c r="AB341" s="730"/>
    </row>
    <row r="342" spans="1:29" ht="16.5" x14ac:dyDescent="0.3">
      <c r="A342" s="107" t="s">
        <v>33</v>
      </c>
      <c r="B342" s="157" t="s">
        <v>358</v>
      </c>
      <c r="C342" s="1105"/>
      <c r="D342" s="1105"/>
      <c r="E342" s="1105"/>
      <c r="F342" s="1099"/>
      <c r="G342" s="1099"/>
      <c r="H342" s="1106"/>
      <c r="I342" s="1106"/>
      <c r="J342" s="1106"/>
      <c r="K342" s="1106"/>
      <c r="L342" s="1106"/>
      <c r="M342" s="1106"/>
      <c r="N342" s="1106"/>
      <c r="O342" s="1107">
        <f t="shared" si="17"/>
        <v>0</v>
      </c>
      <c r="P342" s="728"/>
      <c r="Q342" s="728"/>
      <c r="R342" s="728"/>
      <c r="S342" s="728"/>
      <c r="T342" s="728"/>
      <c r="U342" s="728"/>
      <c r="V342" s="728"/>
      <c r="W342" s="729"/>
      <c r="X342" s="729"/>
      <c r="Y342" s="729"/>
      <c r="Z342" s="729"/>
      <c r="AA342" s="729"/>
      <c r="AB342" s="730"/>
    </row>
    <row r="343" spans="1:29" ht="16.5" x14ac:dyDescent="0.3">
      <c r="A343" s="107" t="s">
        <v>35</v>
      </c>
      <c r="B343" s="157" t="s">
        <v>357</v>
      </c>
      <c r="C343" s="1108"/>
      <c r="D343" s="1108"/>
      <c r="E343" s="1109"/>
      <c r="F343" s="1108"/>
      <c r="G343" s="1108"/>
      <c r="H343" s="1108"/>
      <c r="I343" s="1108"/>
      <c r="J343" s="1108"/>
      <c r="K343" s="1108"/>
      <c r="L343" s="1106"/>
      <c r="M343" s="1106"/>
      <c r="N343" s="1106"/>
      <c r="O343" s="1107">
        <f t="shared" si="17"/>
        <v>0</v>
      </c>
      <c r="P343" s="728"/>
      <c r="Q343" s="728"/>
      <c r="R343" s="728"/>
      <c r="S343" s="728"/>
      <c r="T343" s="728"/>
      <c r="U343" s="728"/>
      <c r="V343" s="728"/>
      <c r="W343" s="728"/>
      <c r="X343" s="729"/>
      <c r="Y343" s="728"/>
      <c r="Z343" s="728"/>
      <c r="AA343" s="728"/>
      <c r="AB343" s="730"/>
    </row>
    <row r="344" spans="1:29" ht="16.5" x14ac:dyDescent="0.3">
      <c r="A344" s="107" t="s">
        <v>37</v>
      </c>
      <c r="B344" s="157" t="s">
        <v>355</v>
      </c>
      <c r="C344" s="1108"/>
      <c r="D344" s="1108">
        <v>1</v>
      </c>
      <c r="E344" s="1109"/>
      <c r="F344" s="1108"/>
      <c r="G344" s="1108"/>
      <c r="H344" s="1108"/>
      <c r="I344" s="1108"/>
      <c r="J344" s="1108"/>
      <c r="K344" s="1108"/>
      <c r="L344" s="1106"/>
      <c r="M344" s="1106"/>
      <c r="N344" s="1106"/>
      <c r="O344" s="1107">
        <f t="shared" si="17"/>
        <v>1</v>
      </c>
      <c r="P344" s="728"/>
      <c r="Q344" s="728"/>
      <c r="R344" s="728"/>
      <c r="S344" s="728"/>
      <c r="T344" s="728"/>
      <c r="U344" s="728"/>
      <c r="V344" s="728"/>
      <c r="W344" s="728"/>
      <c r="X344" s="729"/>
      <c r="Y344" s="728"/>
      <c r="Z344" s="728"/>
      <c r="AA344" s="728"/>
      <c r="AB344" s="730"/>
    </row>
    <row r="345" spans="1:29" ht="16.5" x14ac:dyDescent="0.3">
      <c r="A345" s="107" t="s">
        <v>39</v>
      </c>
      <c r="B345" s="157" t="s">
        <v>356</v>
      </c>
      <c r="C345" s="1105"/>
      <c r="D345" s="1105"/>
      <c r="E345" s="1105"/>
      <c r="F345" s="1099"/>
      <c r="G345" s="1099"/>
      <c r="H345" s="1106"/>
      <c r="I345" s="1106"/>
      <c r="J345" s="1106"/>
      <c r="K345" s="1106"/>
      <c r="L345" s="1106"/>
      <c r="M345" s="1106"/>
      <c r="N345" s="1106"/>
      <c r="O345" s="1107">
        <f t="shared" si="17"/>
        <v>0</v>
      </c>
      <c r="P345" s="728"/>
      <c r="Q345" s="728"/>
      <c r="R345" s="728"/>
      <c r="S345" s="728"/>
      <c r="T345" s="728"/>
      <c r="U345" s="728"/>
      <c r="V345" s="728"/>
      <c r="W345" s="728"/>
      <c r="X345" s="729"/>
      <c r="Y345" s="728"/>
      <c r="Z345" s="728"/>
      <c r="AA345" s="728"/>
      <c r="AB345" s="730"/>
    </row>
    <row r="346" spans="1:29" ht="16.5" x14ac:dyDescent="0.3">
      <c r="A346" s="107" t="s">
        <v>41</v>
      </c>
      <c r="B346" s="20" t="s">
        <v>34</v>
      </c>
      <c r="C346" s="1105"/>
      <c r="D346" s="1105"/>
      <c r="E346" s="1105"/>
      <c r="F346" s="1099"/>
      <c r="G346" s="1099"/>
      <c r="H346" s="1106"/>
      <c r="I346" s="1106"/>
      <c r="J346" s="1106"/>
      <c r="K346" s="1106"/>
      <c r="L346" s="1106"/>
      <c r="M346" s="1106"/>
      <c r="N346" s="1106"/>
      <c r="O346" s="1107">
        <f t="shared" si="17"/>
        <v>0</v>
      </c>
      <c r="P346" s="728"/>
      <c r="Q346" s="728"/>
      <c r="R346" s="728"/>
      <c r="S346" s="728"/>
      <c r="T346" s="728"/>
      <c r="U346" s="728"/>
      <c r="V346" s="728"/>
      <c r="W346" s="728"/>
      <c r="X346" s="729"/>
      <c r="Y346" s="728"/>
      <c r="Z346" s="728"/>
      <c r="AA346" s="728"/>
      <c r="AB346" s="730"/>
    </row>
    <row r="347" spans="1:29" ht="16.5" x14ac:dyDescent="0.3">
      <c r="A347" s="107" t="s">
        <v>43</v>
      </c>
      <c r="B347" s="20" t="s">
        <v>36</v>
      </c>
      <c r="C347" s="1105"/>
      <c r="D347" s="1105"/>
      <c r="E347" s="1105"/>
      <c r="F347" s="1099"/>
      <c r="G347" s="1099"/>
      <c r="H347" s="1106"/>
      <c r="I347" s="1110"/>
      <c r="J347" s="1106"/>
      <c r="K347" s="1106"/>
      <c r="L347" s="1106"/>
      <c r="M347" s="1106"/>
      <c r="N347" s="1106"/>
      <c r="O347" s="1107">
        <f t="shared" si="17"/>
        <v>0</v>
      </c>
      <c r="P347" s="728"/>
      <c r="Q347" s="728"/>
      <c r="R347" s="728"/>
      <c r="S347" s="728"/>
      <c r="T347" s="728"/>
      <c r="U347" s="728"/>
      <c r="V347" s="728"/>
      <c r="W347" s="728"/>
      <c r="X347" s="729"/>
      <c r="Y347" s="728"/>
      <c r="Z347" s="728"/>
      <c r="AA347" s="728"/>
      <c r="AB347" s="730"/>
    </row>
    <row r="348" spans="1:29" ht="16.5" x14ac:dyDescent="0.3">
      <c r="A348" s="107" t="s">
        <v>45</v>
      </c>
      <c r="B348" s="20" t="s">
        <v>38</v>
      </c>
      <c r="C348" s="1108"/>
      <c r="D348" s="1108"/>
      <c r="E348" s="1098"/>
      <c r="F348" s="1108"/>
      <c r="G348" s="1108"/>
      <c r="H348" s="1108"/>
      <c r="I348" s="1108"/>
      <c r="J348" s="1108"/>
      <c r="K348" s="1108"/>
      <c r="L348" s="1106"/>
      <c r="M348" s="1106"/>
      <c r="N348" s="1106"/>
      <c r="O348" s="1107">
        <f t="shared" si="17"/>
        <v>0</v>
      </c>
      <c r="P348" s="728"/>
      <c r="Q348" s="728"/>
      <c r="R348" s="728"/>
      <c r="S348" s="728"/>
      <c r="T348" s="728"/>
      <c r="U348" s="728"/>
      <c r="V348" s="728"/>
      <c r="W348" s="728"/>
      <c r="X348" s="729"/>
      <c r="Y348" s="728"/>
      <c r="Z348" s="728"/>
      <c r="AA348" s="728"/>
      <c r="AB348" s="730"/>
    </row>
    <row r="349" spans="1:29" ht="16.5" x14ac:dyDescent="0.3">
      <c r="A349" s="107" t="s">
        <v>47</v>
      </c>
      <c r="B349" s="20" t="s">
        <v>40</v>
      </c>
      <c r="C349" s="1105"/>
      <c r="D349" s="1105"/>
      <c r="E349" s="1105"/>
      <c r="F349" s="1099"/>
      <c r="G349" s="1099"/>
      <c r="H349" s="1106"/>
      <c r="I349" s="1106"/>
      <c r="J349" s="1106"/>
      <c r="K349" s="1106"/>
      <c r="L349" s="1106"/>
      <c r="M349" s="1106"/>
      <c r="N349" s="1106"/>
      <c r="O349" s="1107">
        <f t="shared" si="17"/>
        <v>0</v>
      </c>
      <c r="P349" s="728"/>
      <c r="Q349" s="728"/>
      <c r="R349" s="728"/>
      <c r="S349" s="728"/>
      <c r="T349" s="728"/>
      <c r="U349" s="728"/>
      <c r="V349" s="728"/>
      <c r="W349" s="728"/>
      <c r="X349" s="729"/>
      <c r="Y349" s="728"/>
      <c r="Z349" s="728"/>
      <c r="AA349" s="728"/>
      <c r="AB349" s="730"/>
      <c r="AC349" s="1"/>
    </row>
    <row r="350" spans="1:29" ht="16.5" x14ac:dyDescent="0.3">
      <c r="A350" s="107" t="s">
        <v>49</v>
      </c>
      <c r="B350" s="20" t="s">
        <v>42</v>
      </c>
      <c r="C350" s="1105"/>
      <c r="D350" s="1105"/>
      <c r="E350" s="1105"/>
      <c r="F350" s="1099"/>
      <c r="G350" s="1099"/>
      <c r="H350" s="1106"/>
      <c r="I350" s="1110"/>
      <c r="J350" s="1106"/>
      <c r="K350" s="1106"/>
      <c r="L350" s="1106"/>
      <c r="M350" s="1106"/>
      <c r="N350" s="1106"/>
      <c r="O350" s="1107">
        <f t="shared" si="17"/>
        <v>0</v>
      </c>
      <c r="P350" s="728"/>
      <c r="Q350" s="728"/>
      <c r="R350" s="728"/>
      <c r="S350" s="728"/>
      <c r="T350" s="728"/>
      <c r="U350" s="728"/>
      <c r="V350" s="728"/>
      <c r="W350" s="728"/>
      <c r="X350" s="729"/>
      <c r="Y350" s="728"/>
      <c r="Z350" s="728"/>
      <c r="AA350" s="728"/>
      <c r="AB350" s="730"/>
      <c r="AC350" s="1"/>
    </row>
    <row r="351" spans="1:29" ht="16.5" x14ac:dyDescent="0.3">
      <c r="A351" s="107" t="s">
        <v>50</v>
      </c>
      <c r="B351" s="20" t="s">
        <v>44</v>
      </c>
      <c r="C351" s="1105"/>
      <c r="D351" s="1105"/>
      <c r="E351" s="1105"/>
      <c r="F351" s="1099"/>
      <c r="G351" s="1099"/>
      <c r="H351" s="1106"/>
      <c r="I351" s="1106"/>
      <c r="J351" s="1106"/>
      <c r="K351" s="1106"/>
      <c r="L351" s="1106"/>
      <c r="M351" s="1106"/>
      <c r="N351" s="1106"/>
      <c r="O351" s="1107">
        <f t="shared" si="17"/>
        <v>0</v>
      </c>
      <c r="P351" s="728"/>
      <c r="Q351" s="728"/>
      <c r="R351" s="728"/>
      <c r="S351" s="728"/>
      <c r="T351" s="728"/>
      <c r="U351" s="728"/>
      <c r="V351" s="728"/>
      <c r="W351" s="728"/>
      <c r="X351" s="729"/>
      <c r="Y351" s="728"/>
      <c r="Z351" s="728"/>
      <c r="AA351" s="728"/>
      <c r="AB351" s="730"/>
      <c r="AC351" s="1"/>
    </row>
    <row r="352" spans="1:29" ht="16.5" x14ac:dyDescent="0.3">
      <c r="A352" s="107" t="s">
        <v>51</v>
      </c>
      <c r="B352" s="20" t="s">
        <v>46</v>
      </c>
      <c r="C352" s="1105"/>
      <c r="D352" s="1105"/>
      <c r="E352" s="1105"/>
      <c r="F352" s="1099"/>
      <c r="G352" s="1099"/>
      <c r="H352" s="1106"/>
      <c r="I352" s="1110"/>
      <c r="J352" s="1106"/>
      <c r="K352" s="1106"/>
      <c r="L352" s="1106"/>
      <c r="M352" s="1106"/>
      <c r="N352" s="1106"/>
      <c r="O352" s="1107">
        <f t="shared" si="17"/>
        <v>0</v>
      </c>
      <c r="P352" s="728"/>
      <c r="Q352" s="728"/>
      <c r="R352" s="728"/>
      <c r="S352" s="728"/>
      <c r="T352" s="728"/>
      <c r="U352" s="728"/>
      <c r="V352" s="728"/>
      <c r="W352" s="728"/>
      <c r="X352" s="729"/>
      <c r="Y352" s="728"/>
      <c r="Z352" s="728"/>
      <c r="AA352" s="728"/>
      <c r="AB352" s="730"/>
      <c r="AC352" s="1"/>
    </row>
    <row r="353" spans="1:29" ht="16.5" x14ac:dyDescent="0.3">
      <c r="A353" s="107" t="s">
        <v>53</v>
      </c>
      <c r="B353" s="20" t="s">
        <v>48</v>
      </c>
      <c r="C353" s="1108"/>
      <c r="D353" s="1108"/>
      <c r="E353" s="1098"/>
      <c r="F353" s="1108"/>
      <c r="G353" s="1108"/>
      <c r="H353" s="1108"/>
      <c r="I353" s="1108"/>
      <c r="J353" s="1108"/>
      <c r="K353" s="1108"/>
      <c r="L353" s="1106"/>
      <c r="M353" s="1106"/>
      <c r="N353" s="1106"/>
      <c r="O353" s="1107">
        <f t="shared" si="17"/>
        <v>0</v>
      </c>
      <c r="P353" s="728"/>
      <c r="Q353" s="728"/>
      <c r="R353" s="728"/>
      <c r="S353" s="728"/>
      <c r="T353" s="728"/>
      <c r="U353" s="728"/>
      <c r="V353" s="728"/>
      <c r="W353" s="728"/>
      <c r="X353" s="729"/>
      <c r="Y353" s="728"/>
      <c r="Z353" s="728"/>
      <c r="AA353" s="728"/>
      <c r="AB353" s="730"/>
      <c r="AC353" s="1"/>
    </row>
    <row r="354" spans="1:29" ht="16.5" x14ac:dyDescent="0.3">
      <c r="A354" s="107" t="s">
        <v>54</v>
      </c>
      <c r="B354" s="157" t="s">
        <v>359</v>
      </c>
      <c r="C354" s="1105"/>
      <c r="D354" s="1105"/>
      <c r="E354" s="1105"/>
      <c r="F354" s="1099"/>
      <c r="G354" s="1099"/>
      <c r="H354" s="1106"/>
      <c r="I354" s="1106"/>
      <c r="J354" s="1106"/>
      <c r="K354" s="1106"/>
      <c r="L354" s="1106"/>
      <c r="M354" s="1106"/>
      <c r="N354" s="1106"/>
      <c r="O354" s="1107">
        <f t="shared" si="17"/>
        <v>0</v>
      </c>
      <c r="P354" s="728"/>
      <c r="Q354" s="728"/>
      <c r="R354" s="728"/>
      <c r="S354" s="728"/>
      <c r="T354" s="728"/>
      <c r="U354" s="728"/>
      <c r="V354" s="728"/>
      <c r="W354" s="728"/>
      <c r="X354" s="729"/>
      <c r="Y354" s="728"/>
      <c r="Z354" s="728"/>
      <c r="AA354" s="728"/>
      <c r="AB354" s="730"/>
      <c r="AC354" s="1"/>
    </row>
    <row r="355" spans="1:29" ht="16.5" x14ac:dyDescent="0.3">
      <c r="A355" s="107" t="s">
        <v>56</v>
      </c>
      <c r="B355" s="157" t="s">
        <v>360</v>
      </c>
      <c r="C355" s="1105"/>
      <c r="D355" s="1105"/>
      <c r="E355" s="1105"/>
      <c r="F355" s="1099"/>
      <c r="G355" s="1099"/>
      <c r="H355" s="1106"/>
      <c r="I355" s="1106"/>
      <c r="J355" s="1106"/>
      <c r="K355" s="1106"/>
      <c r="L355" s="1106"/>
      <c r="M355" s="1106"/>
      <c r="N355" s="1106"/>
      <c r="O355" s="1107">
        <f t="shared" si="17"/>
        <v>0</v>
      </c>
      <c r="P355" s="728"/>
      <c r="Q355" s="728"/>
      <c r="R355" s="728"/>
      <c r="S355" s="728"/>
      <c r="T355" s="728"/>
      <c r="U355" s="728"/>
      <c r="V355" s="728"/>
      <c r="W355" s="728"/>
      <c r="X355" s="729"/>
      <c r="Y355" s="728"/>
      <c r="Z355" s="728"/>
      <c r="AA355" s="728"/>
      <c r="AB355" s="730"/>
      <c r="AC355" s="1"/>
    </row>
    <row r="356" spans="1:29" ht="16.5" x14ac:dyDescent="0.3">
      <c r="A356" s="107" t="s">
        <v>57</v>
      </c>
      <c r="B356" s="157" t="s">
        <v>361</v>
      </c>
      <c r="C356" s="1105"/>
      <c r="D356" s="1105"/>
      <c r="E356" s="1112"/>
      <c r="F356" s="1099"/>
      <c r="G356" s="1099"/>
      <c r="H356" s="1106"/>
      <c r="I356" s="1106"/>
      <c r="J356" s="1106"/>
      <c r="K356" s="1106"/>
      <c r="L356" s="1106"/>
      <c r="M356" s="1106"/>
      <c r="N356" s="1106"/>
      <c r="O356" s="1107">
        <f t="shared" si="17"/>
        <v>0</v>
      </c>
      <c r="P356" s="728"/>
      <c r="Q356" s="731"/>
      <c r="R356" s="728"/>
      <c r="S356" s="728"/>
      <c r="T356" s="728"/>
      <c r="U356" s="728"/>
      <c r="V356" s="728"/>
      <c r="W356" s="728"/>
      <c r="X356" s="729"/>
      <c r="Y356" s="728"/>
      <c r="Z356" s="728"/>
      <c r="AA356" s="728"/>
      <c r="AB356" s="730"/>
      <c r="AC356" s="1"/>
    </row>
    <row r="357" spans="1:29" ht="16.5" x14ac:dyDescent="0.3">
      <c r="A357" s="107" t="s">
        <v>59</v>
      </c>
      <c r="B357" s="157" t="s">
        <v>363</v>
      </c>
      <c r="C357" s="1105"/>
      <c r="D357" s="1105"/>
      <c r="E357" s="1105"/>
      <c r="F357" s="1099"/>
      <c r="G357" s="1099"/>
      <c r="H357" s="1106"/>
      <c r="I357" s="1110"/>
      <c r="J357" s="1106"/>
      <c r="K357" s="1106"/>
      <c r="L357" s="1106"/>
      <c r="M357" s="1106"/>
      <c r="N357" s="1106"/>
      <c r="O357" s="1107">
        <f t="shared" si="17"/>
        <v>0</v>
      </c>
      <c r="P357" s="728"/>
      <c r="Q357" s="728"/>
      <c r="R357" s="728"/>
      <c r="S357" s="728"/>
      <c r="T357" s="728"/>
      <c r="U357" s="728"/>
      <c r="V357" s="728"/>
      <c r="W357" s="728"/>
      <c r="X357" s="729"/>
      <c r="Y357" s="728"/>
      <c r="Z357" s="728"/>
      <c r="AA357" s="728"/>
      <c r="AB357" s="730"/>
      <c r="AC357" s="24"/>
    </row>
    <row r="358" spans="1:29" ht="16.5" x14ac:dyDescent="0.3">
      <c r="A358" s="107" t="s">
        <v>60</v>
      </c>
      <c r="B358" s="157" t="s">
        <v>362</v>
      </c>
      <c r="C358" s="1105"/>
      <c r="D358" s="1105"/>
      <c r="E358" s="1105"/>
      <c r="F358" s="1099"/>
      <c r="G358" s="1099"/>
      <c r="H358" s="1106"/>
      <c r="I358" s="1110"/>
      <c r="J358" s="1106"/>
      <c r="K358" s="1106"/>
      <c r="L358" s="1106"/>
      <c r="M358" s="1106"/>
      <c r="N358" s="1106"/>
      <c r="O358" s="1107">
        <f t="shared" si="17"/>
        <v>0</v>
      </c>
      <c r="P358" s="728"/>
      <c r="Q358" s="728"/>
      <c r="R358" s="728"/>
      <c r="S358" s="728"/>
      <c r="T358" s="728"/>
      <c r="U358" s="728"/>
      <c r="V358" s="728"/>
      <c r="W358" s="728"/>
      <c r="X358" s="729"/>
      <c r="Y358" s="728"/>
      <c r="Z358" s="728"/>
      <c r="AA358" s="728"/>
      <c r="AB358" s="730"/>
      <c r="AC358" s="24"/>
    </row>
    <row r="359" spans="1:29" ht="16.5" x14ac:dyDescent="0.3">
      <c r="A359" s="107" t="s">
        <v>62</v>
      </c>
      <c r="B359" s="20" t="s">
        <v>52</v>
      </c>
      <c r="C359" s="1108"/>
      <c r="D359" s="1108"/>
      <c r="E359" s="1109"/>
      <c r="F359" s="1108"/>
      <c r="G359" s="1108"/>
      <c r="H359" s="1108"/>
      <c r="I359" s="1108"/>
      <c r="J359" s="1108"/>
      <c r="K359" s="1108"/>
      <c r="L359" s="1106"/>
      <c r="M359" s="1106"/>
      <c r="N359" s="1106"/>
      <c r="O359" s="1107">
        <f t="shared" si="17"/>
        <v>0</v>
      </c>
      <c r="P359" s="728"/>
      <c r="Q359" s="728"/>
      <c r="R359" s="728"/>
      <c r="S359" s="728"/>
      <c r="T359" s="728"/>
      <c r="U359" s="728"/>
      <c r="V359" s="728"/>
      <c r="W359" s="728"/>
      <c r="X359" s="729"/>
      <c r="Y359" s="728"/>
      <c r="Z359" s="728"/>
      <c r="AA359" s="728"/>
      <c r="AB359" s="730"/>
      <c r="AC359" s="24"/>
    </row>
    <row r="360" spans="1:29" ht="16.5" x14ac:dyDescent="0.3">
      <c r="A360" s="107" t="s">
        <v>63</v>
      </c>
      <c r="B360" s="157" t="s">
        <v>365</v>
      </c>
      <c r="C360" s="1105"/>
      <c r="D360" s="1105"/>
      <c r="E360" s="1105">
        <v>1</v>
      </c>
      <c r="F360" s="1099"/>
      <c r="G360" s="1099"/>
      <c r="H360" s="1106"/>
      <c r="I360" s="1106"/>
      <c r="J360" s="1106"/>
      <c r="K360" s="1106"/>
      <c r="L360" s="1106"/>
      <c r="M360" s="1106"/>
      <c r="N360" s="1106"/>
      <c r="O360" s="1107">
        <f t="shared" si="17"/>
        <v>1</v>
      </c>
      <c r="P360" s="728"/>
      <c r="Q360" s="728"/>
      <c r="R360" s="728"/>
      <c r="S360" s="728"/>
      <c r="T360" s="728"/>
      <c r="U360" s="728"/>
      <c r="V360" s="728"/>
      <c r="W360" s="728"/>
      <c r="X360" s="729"/>
      <c r="Y360" s="728"/>
      <c r="Z360" s="728"/>
      <c r="AA360" s="728"/>
      <c r="AB360" s="730"/>
      <c r="AC360" s="24"/>
    </row>
    <row r="361" spans="1:29" ht="16.5" x14ac:dyDescent="0.3">
      <c r="A361" s="107" t="s">
        <v>65</v>
      </c>
      <c r="B361" s="157" t="s">
        <v>364</v>
      </c>
      <c r="C361" s="1105"/>
      <c r="D361" s="1105"/>
      <c r="E361" s="1105"/>
      <c r="F361" s="1099"/>
      <c r="G361" s="1099"/>
      <c r="H361" s="1106"/>
      <c r="I361" s="1106"/>
      <c r="J361" s="1106"/>
      <c r="K361" s="1106"/>
      <c r="L361" s="1106"/>
      <c r="M361" s="1106"/>
      <c r="N361" s="1106"/>
      <c r="O361" s="1107">
        <f t="shared" si="17"/>
        <v>0</v>
      </c>
      <c r="P361" s="728"/>
      <c r="Q361" s="728"/>
      <c r="R361" s="728"/>
      <c r="S361" s="728"/>
      <c r="T361" s="728"/>
      <c r="U361" s="728"/>
      <c r="V361" s="728"/>
      <c r="W361" s="728"/>
      <c r="X361" s="729"/>
      <c r="Y361" s="728"/>
      <c r="Z361" s="728"/>
      <c r="AA361" s="728"/>
      <c r="AB361" s="730"/>
      <c r="AC361" s="24"/>
    </row>
    <row r="362" spans="1:29" ht="16.5" x14ac:dyDescent="0.3">
      <c r="A362" s="107" t="s">
        <v>67</v>
      </c>
      <c r="B362" s="20" t="s">
        <v>55</v>
      </c>
      <c r="C362" s="1105"/>
      <c r="D362" s="1105"/>
      <c r="E362" s="1105"/>
      <c r="F362" s="1099"/>
      <c r="G362" s="1099"/>
      <c r="H362" s="1106"/>
      <c r="I362" s="1106"/>
      <c r="J362" s="1106"/>
      <c r="K362" s="1106"/>
      <c r="L362" s="1106"/>
      <c r="M362" s="1106"/>
      <c r="N362" s="1106"/>
      <c r="O362" s="1107">
        <f t="shared" si="17"/>
        <v>0</v>
      </c>
      <c r="P362" s="728"/>
      <c r="Q362" s="728"/>
      <c r="R362" s="728"/>
      <c r="S362" s="728"/>
      <c r="T362" s="728"/>
      <c r="U362" s="728"/>
      <c r="V362" s="728"/>
      <c r="W362" s="728"/>
      <c r="X362" s="729"/>
      <c r="Y362" s="728"/>
      <c r="Z362" s="728"/>
      <c r="AA362" s="728"/>
      <c r="AB362" s="730"/>
      <c r="AC362" s="24"/>
    </row>
    <row r="363" spans="1:29" ht="16.5" x14ac:dyDescent="0.3">
      <c r="A363" s="107" t="s">
        <v>69</v>
      </c>
      <c r="B363" s="157" t="s">
        <v>366</v>
      </c>
      <c r="C363" s="1108"/>
      <c r="D363" s="1108"/>
      <c r="E363" s="1098"/>
      <c r="F363" s="1108"/>
      <c r="G363" s="1108"/>
      <c r="H363" s="1108"/>
      <c r="I363" s="1108"/>
      <c r="J363" s="1108"/>
      <c r="K363" s="1108"/>
      <c r="L363" s="1106"/>
      <c r="M363" s="1106"/>
      <c r="N363" s="1106"/>
      <c r="O363" s="1107">
        <f t="shared" si="17"/>
        <v>0</v>
      </c>
      <c r="P363" s="728"/>
      <c r="Q363" s="728"/>
      <c r="R363" s="728"/>
      <c r="S363" s="728"/>
      <c r="T363" s="728"/>
      <c r="U363" s="728"/>
      <c r="V363" s="728"/>
      <c r="W363" s="728"/>
      <c r="X363" s="729"/>
      <c r="Y363" s="728"/>
      <c r="Z363" s="728"/>
      <c r="AA363" s="728"/>
      <c r="AB363" s="730"/>
      <c r="AC363" s="1"/>
    </row>
    <row r="364" spans="1:29" ht="16.5" x14ac:dyDescent="0.3">
      <c r="A364" s="107" t="s">
        <v>71</v>
      </c>
      <c r="B364" s="157" t="s">
        <v>367</v>
      </c>
      <c r="C364" s="1105"/>
      <c r="D364" s="1105"/>
      <c r="E364" s="1105"/>
      <c r="F364" s="1099"/>
      <c r="G364" s="1099"/>
      <c r="H364" s="1106"/>
      <c r="I364" s="1106"/>
      <c r="J364" s="1106"/>
      <c r="K364" s="1106"/>
      <c r="L364" s="1106"/>
      <c r="M364" s="1106"/>
      <c r="N364" s="1106"/>
      <c r="O364" s="1107">
        <f t="shared" si="17"/>
        <v>0</v>
      </c>
      <c r="P364" s="728"/>
      <c r="Q364" s="728"/>
      <c r="R364" s="728"/>
      <c r="S364" s="728"/>
      <c r="T364" s="728"/>
      <c r="U364" s="728"/>
      <c r="V364" s="728"/>
      <c r="W364" s="728"/>
      <c r="X364" s="729"/>
      <c r="Y364" s="728"/>
      <c r="Z364" s="728"/>
      <c r="AA364" s="728"/>
      <c r="AB364" s="730"/>
      <c r="AC364" s="1"/>
    </row>
    <row r="365" spans="1:29" ht="16.5" x14ac:dyDescent="0.3">
      <c r="A365" s="107" t="s">
        <v>73</v>
      </c>
      <c r="B365" s="157" t="s">
        <v>369</v>
      </c>
      <c r="C365" s="1105"/>
      <c r="D365" s="1105"/>
      <c r="E365" s="1112"/>
      <c r="F365" s="1099"/>
      <c r="G365" s="1099"/>
      <c r="H365" s="1106"/>
      <c r="I365" s="1110"/>
      <c r="J365" s="1106"/>
      <c r="K365" s="1106"/>
      <c r="L365" s="1106"/>
      <c r="M365" s="1106"/>
      <c r="N365" s="1106"/>
      <c r="O365" s="1107">
        <f t="shared" si="17"/>
        <v>0</v>
      </c>
      <c r="P365" s="728"/>
      <c r="Q365" s="728"/>
      <c r="R365" s="728"/>
      <c r="S365" s="728"/>
      <c r="T365" s="728"/>
      <c r="U365" s="728"/>
      <c r="V365" s="728"/>
      <c r="W365" s="728"/>
      <c r="X365" s="729"/>
      <c r="Y365" s="728"/>
      <c r="Z365" s="728"/>
      <c r="AA365" s="728"/>
      <c r="AB365" s="730"/>
    </row>
    <row r="366" spans="1:29" ht="16.5" x14ac:dyDescent="0.3">
      <c r="A366" s="107" t="s">
        <v>75</v>
      </c>
      <c r="B366" s="157" t="s">
        <v>368</v>
      </c>
      <c r="C366" s="1105"/>
      <c r="D366" s="1105"/>
      <c r="E366" s="1105"/>
      <c r="F366" s="1099"/>
      <c r="G366" s="1099"/>
      <c r="H366" s="1106"/>
      <c r="I366" s="1110"/>
      <c r="J366" s="1106"/>
      <c r="K366" s="1106"/>
      <c r="L366" s="1106"/>
      <c r="M366" s="1106"/>
      <c r="N366" s="1106"/>
      <c r="O366" s="1107">
        <f t="shared" si="17"/>
        <v>0</v>
      </c>
      <c r="P366" s="728"/>
      <c r="Q366" s="728"/>
      <c r="R366" s="728"/>
      <c r="S366" s="728"/>
      <c r="T366" s="728"/>
      <c r="U366" s="728"/>
      <c r="V366" s="728"/>
      <c r="W366" s="728"/>
      <c r="X366" s="729"/>
      <c r="Y366" s="728"/>
      <c r="Z366" s="728"/>
      <c r="AA366" s="728"/>
      <c r="AB366" s="730"/>
    </row>
    <row r="367" spans="1:29" ht="16.5" x14ac:dyDescent="0.3">
      <c r="A367" s="107" t="s">
        <v>77</v>
      </c>
      <c r="B367" s="20" t="s">
        <v>58</v>
      </c>
      <c r="C367" s="1105"/>
      <c r="D367" s="1105"/>
      <c r="E367" s="1105"/>
      <c r="F367" s="1099"/>
      <c r="G367" s="1099"/>
      <c r="H367" s="1106"/>
      <c r="I367" s="1110"/>
      <c r="J367" s="1106"/>
      <c r="K367" s="1106"/>
      <c r="L367" s="1106"/>
      <c r="M367" s="1106"/>
      <c r="N367" s="1106"/>
      <c r="O367" s="1107">
        <f t="shared" si="17"/>
        <v>0</v>
      </c>
      <c r="P367" s="728"/>
      <c r="Q367" s="728"/>
      <c r="R367" s="728"/>
      <c r="S367" s="728"/>
      <c r="T367" s="728"/>
      <c r="U367" s="728"/>
      <c r="V367" s="728"/>
      <c r="W367" s="728"/>
      <c r="X367" s="729"/>
      <c r="Y367" s="728"/>
      <c r="Z367" s="728"/>
      <c r="AA367" s="728"/>
      <c r="AB367" s="730"/>
    </row>
    <row r="368" spans="1:29" ht="16.5" x14ac:dyDescent="0.3">
      <c r="A368" s="107" t="s">
        <v>79</v>
      </c>
      <c r="B368" s="157" t="s">
        <v>371</v>
      </c>
      <c r="C368" s="1105"/>
      <c r="D368" s="1105"/>
      <c r="E368" s="1105"/>
      <c r="F368" s="1099"/>
      <c r="G368" s="1099"/>
      <c r="H368" s="1106"/>
      <c r="I368" s="1110"/>
      <c r="J368" s="1106"/>
      <c r="K368" s="1106"/>
      <c r="L368" s="1106"/>
      <c r="M368" s="1106"/>
      <c r="N368" s="1106"/>
      <c r="O368" s="1107">
        <f t="shared" si="17"/>
        <v>0</v>
      </c>
      <c r="P368" s="728"/>
      <c r="Q368" s="728"/>
      <c r="R368" s="728"/>
      <c r="S368" s="728"/>
      <c r="T368" s="728"/>
      <c r="U368" s="728"/>
      <c r="V368" s="728"/>
      <c r="W368" s="728"/>
      <c r="X368" s="729"/>
      <c r="Y368" s="728"/>
      <c r="Z368" s="728"/>
      <c r="AA368" s="728"/>
      <c r="AB368" s="730"/>
    </row>
    <row r="369" spans="1:28" ht="16.5" x14ac:dyDescent="0.3">
      <c r="A369" s="107" t="s">
        <v>81</v>
      </c>
      <c r="B369" s="157" t="s">
        <v>370</v>
      </c>
      <c r="C369" s="1105"/>
      <c r="D369" s="1105"/>
      <c r="E369" s="1105"/>
      <c r="F369" s="1099"/>
      <c r="G369" s="1099"/>
      <c r="H369" s="1106"/>
      <c r="I369" s="1110"/>
      <c r="J369" s="1106"/>
      <c r="K369" s="1106"/>
      <c r="L369" s="1106"/>
      <c r="M369" s="1106"/>
      <c r="N369" s="1106"/>
      <c r="O369" s="1107">
        <f t="shared" si="17"/>
        <v>0</v>
      </c>
      <c r="P369" s="728"/>
      <c r="Q369" s="728"/>
      <c r="R369" s="728"/>
      <c r="S369" s="728"/>
      <c r="T369" s="728"/>
      <c r="U369" s="728"/>
      <c r="V369" s="728"/>
      <c r="W369" s="728"/>
      <c r="X369" s="729"/>
      <c r="Y369" s="728"/>
      <c r="Z369" s="728"/>
      <c r="AA369" s="728"/>
      <c r="AB369" s="730"/>
    </row>
    <row r="370" spans="1:28" ht="16.5" x14ac:dyDescent="0.3">
      <c r="A370" s="107" t="s">
        <v>216</v>
      </c>
      <c r="B370" s="158" t="s">
        <v>372</v>
      </c>
      <c r="C370" s="1105"/>
      <c r="D370" s="1105"/>
      <c r="E370" s="1105"/>
      <c r="F370" s="1099"/>
      <c r="G370" s="1099"/>
      <c r="H370" s="1106"/>
      <c r="I370" s="1110"/>
      <c r="J370" s="1106"/>
      <c r="K370" s="1106"/>
      <c r="L370" s="1106"/>
      <c r="M370" s="1106"/>
      <c r="N370" s="1106"/>
      <c r="O370" s="1107">
        <f t="shared" si="17"/>
        <v>0</v>
      </c>
      <c r="P370" s="728"/>
      <c r="Q370" s="728"/>
      <c r="R370" s="728"/>
      <c r="S370" s="728"/>
      <c r="T370" s="728"/>
      <c r="U370" s="728"/>
      <c r="V370" s="728"/>
      <c r="W370" s="728"/>
      <c r="X370" s="729"/>
      <c r="Y370" s="728"/>
      <c r="Z370" s="728"/>
      <c r="AA370" s="728"/>
      <c r="AB370" s="730"/>
    </row>
    <row r="371" spans="1:28" ht="16.5" x14ac:dyDescent="0.3">
      <c r="A371" s="107" t="s">
        <v>217</v>
      </c>
      <c r="B371" s="20" t="s">
        <v>61</v>
      </c>
      <c r="C371" s="1105"/>
      <c r="D371" s="1105"/>
      <c r="E371" s="1105"/>
      <c r="F371" s="1099"/>
      <c r="G371" s="1099"/>
      <c r="H371" s="1106"/>
      <c r="I371" s="1110"/>
      <c r="J371" s="1106"/>
      <c r="K371" s="1106"/>
      <c r="L371" s="1106"/>
      <c r="M371" s="1106"/>
      <c r="N371" s="1106"/>
      <c r="O371" s="1107">
        <f t="shared" si="17"/>
        <v>0</v>
      </c>
      <c r="P371" s="728"/>
      <c r="Q371" s="728"/>
      <c r="R371" s="728"/>
      <c r="S371" s="728"/>
      <c r="T371" s="728"/>
      <c r="U371" s="728"/>
      <c r="V371" s="728"/>
      <c r="W371" s="728"/>
      <c r="X371" s="729"/>
      <c r="Y371" s="728"/>
      <c r="Z371" s="728"/>
      <c r="AA371" s="728"/>
      <c r="AB371" s="730"/>
    </row>
    <row r="372" spans="1:28" ht="16.5" x14ac:dyDescent="0.3">
      <c r="A372" s="107" t="s">
        <v>218</v>
      </c>
      <c r="B372" s="157" t="s">
        <v>373</v>
      </c>
      <c r="C372" s="1108"/>
      <c r="D372" s="1108"/>
      <c r="E372" s="1098"/>
      <c r="F372" s="1108"/>
      <c r="G372" s="1108"/>
      <c r="H372" s="1108"/>
      <c r="I372" s="1108"/>
      <c r="J372" s="1108"/>
      <c r="K372" s="1108"/>
      <c r="L372" s="1106"/>
      <c r="M372" s="1106"/>
      <c r="N372" s="1106"/>
      <c r="O372" s="1107">
        <f t="shared" si="17"/>
        <v>0</v>
      </c>
      <c r="P372" s="1115"/>
      <c r="Q372" s="1115"/>
      <c r="R372" s="1115"/>
      <c r="S372" s="1115"/>
      <c r="T372" s="1115"/>
      <c r="U372" s="1115"/>
      <c r="V372" s="1115"/>
      <c r="W372" s="1116"/>
      <c r="X372" s="1116"/>
      <c r="Y372" s="1117"/>
      <c r="Z372" s="1117"/>
      <c r="AA372" s="1117"/>
      <c r="AB372" s="730"/>
    </row>
    <row r="373" spans="1:28" ht="16.5" x14ac:dyDescent="0.3">
      <c r="A373" s="107" t="s">
        <v>260</v>
      </c>
      <c r="B373" s="158" t="s">
        <v>374</v>
      </c>
      <c r="C373" s="1105"/>
      <c r="D373" s="1105"/>
      <c r="E373" s="1105"/>
      <c r="F373" s="1099"/>
      <c r="G373" s="1099"/>
      <c r="H373" s="1106"/>
      <c r="I373" s="1106"/>
      <c r="J373" s="1106"/>
      <c r="K373" s="1106"/>
      <c r="L373" s="1106"/>
      <c r="M373" s="1106"/>
      <c r="N373" s="1106"/>
      <c r="O373" s="1107">
        <f t="shared" si="17"/>
        <v>0</v>
      </c>
      <c r="P373" s="728"/>
      <c r="Q373" s="728"/>
      <c r="R373" s="728"/>
      <c r="S373" s="728"/>
      <c r="T373" s="728"/>
      <c r="U373" s="728"/>
      <c r="V373" s="728"/>
      <c r="W373" s="728"/>
      <c r="X373" s="729"/>
      <c r="Y373" s="728"/>
      <c r="Z373" s="728"/>
      <c r="AA373" s="728"/>
      <c r="AB373" s="730"/>
    </row>
    <row r="374" spans="1:28" ht="16.5" x14ac:dyDescent="0.3">
      <c r="A374" s="107" t="s">
        <v>262</v>
      </c>
      <c r="B374" s="158" t="s">
        <v>64</v>
      </c>
      <c r="C374" s="1105"/>
      <c r="D374" s="1105"/>
      <c r="E374" s="1105"/>
      <c r="F374" s="1099"/>
      <c r="G374" s="1099"/>
      <c r="H374" s="1106"/>
      <c r="I374" s="1106"/>
      <c r="J374" s="1106"/>
      <c r="K374" s="1106"/>
      <c r="L374" s="1106"/>
      <c r="M374" s="1106"/>
      <c r="N374" s="1106"/>
      <c r="O374" s="1107">
        <f>SUM(C374:N374)</f>
        <v>0</v>
      </c>
      <c r="P374" s="728"/>
      <c r="Q374" s="728"/>
      <c r="R374" s="728"/>
      <c r="S374" s="728"/>
      <c r="T374" s="728"/>
      <c r="U374" s="728"/>
      <c r="V374" s="728"/>
      <c r="W374" s="728"/>
      <c r="X374" s="729"/>
      <c r="Y374" s="728"/>
      <c r="Z374" s="728"/>
      <c r="AA374" s="728"/>
      <c r="AB374" s="730"/>
    </row>
    <row r="375" spans="1:28" ht="16.5" x14ac:dyDescent="0.3">
      <c r="A375" s="107" t="s">
        <v>264</v>
      </c>
      <c r="B375" s="158" t="s">
        <v>375</v>
      </c>
      <c r="C375" s="1105"/>
      <c r="D375" s="1105"/>
      <c r="E375" s="1105"/>
      <c r="F375" s="1099"/>
      <c r="G375" s="1099"/>
      <c r="H375" s="1106"/>
      <c r="I375" s="1106"/>
      <c r="J375" s="1106"/>
      <c r="K375" s="1106"/>
      <c r="L375" s="1106"/>
      <c r="M375" s="1106"/>
      <c r="N375" s="1106"/>
      <c r="O375" s="1107">
        <f>SUM(C375:N375)</f>
        <v>0</v>
      </c>
      <c r="P375" s="728"/>
      <c r="Q375" s="728"/>
      <c r="R375" s="728"/>
      <c r="S375" s="728"/>
      <c r="T375" s="728"/>
      <c r="U375" s="728"/>
      <c r="V375" s="728"/>
      <c r="W375" s="728"/>
      <c r="X375" s="729"/>
      <c r="Y375" s="728"/>
      <c r="Z375" s="728"/>
      <c r="AA375" s="728"/>
      <c r="AB375" s="730"/>
    </row>
    <row r="376" spans="1:28" ht="16.5" x14ac:dyDescent="0.3">
      <c r="A376" s="107" t="s">
        <v>266</v>
      </c>
      <c r="B376" s="20" t="s">
        <v>64</v>
      </c>
      <c r="C376" s="1105"/>
      <c r="D376" s="1105"/>
      <c r="E376" s="1105"/>
      <c r="F376" s="1099"/>
      <c r="G376" s="1099"/>
      <c r="H376" s="1106"/>
      <c r="I376" s="1106"/>
      <c r="J376" s="1106"/>
      <c r="K376" s="1106"/>
      <c r="L376" s="1106"/>
      <c r="M376" s="1106"/>
      <c r="N376" s="1106"/>
      <c r="O376" s="1107">
        <f t="shared" ref="O376:O383" si="18">SUM(C376:N376)</f>
        <v>0</v>
      </c>
      <c r="P376" s="728"/>
      <c r="Q376" s="728"/>
      <c r="R376" s="728"/>
      <c r="S376" s="728"/>
      <c r="T376" s="728"/>
      <c r="U376" s="728"/>
      <c r="V376" s="728"/>
      <c r="W376" s="728"/>
      <c r="X376" s="729"/>
      <c r="Y376" s="728"/>
      <c r="Z376" s="728"/>
      <c r="AA376" s="728"/>
      <c r="AB376" s="730"/>
    </row>
    <row r="377" spans="1:28" ht="16.5" x14ac:dyDescent="0.3">
      <c r="A377" s="107" t="s">
        <v>267</v>
      </c>
      <c r="B377" s="20" t="s">
        <v>66</v>
      </c>
      <c r="C377" s="1105"/>
      <c r="D377" s="1105"/>
      <c r="E377" s="1105"/>
      <c r="F377" s="1099"/>
      <c r="G377" s="1099"/>
      <c r="H377" s="1106"/>
      <c r="I377" s="1106"/>
      <c r="J377" s="1106"/>
      <c r="K377" s="1106"/>
      <c r="L377" s="1106"/>
      <c r="M377" s="1106"/>
      <c r="N377" s="1106"/>
      <c r="O377" s="1107">
        <f t="shared" si="18"/>
        <v>0</v>
      </c>
      <c r="P377" s="728"/>
      <c r="Q377" s="728"/>
      <c r="R377" s="728"/>
      <c r="S377" s="728"/>
      <c r="T377" s="728"/>
      <c r="U377" s="728"/>
      <c r="V377" s="728"/>
      <c r="W377" s="728"/>
      <c r="X377" s="729"/>
      <c r="Y377" s="728"/>
      <c r="Z377" s="728"/>
      <c r="AA377" s="728"/>
      <c r="AB377" s="730"/>
    </row>
    <row r="378" spans="1:28" ht="16.5" x14ac:dyDescent="0.3">
      <c r="A378" s="107" t="s">
        <v>269</v>
      </c>
      <c r="B378" s="20" t="s">
        <v>68</v>
      </c>
      <c r="C378" s="1105"/>
      <c r="D378" s="1105"/>
      <c r="E378" s="1105"/>
      <c r="F378" s="1099"/>
      <c r="G378" s="1099"/>
      <c r="H378" s="1106"/>
      <c r="I378" s="1106"/>
      <c r="J378" s="1106"/>
      <c r="K378" s="1106"/>
      <c r="L378" s="1106"/>
      <c r="M378" s="1106"/>
      <c r="N378" s="1106"/>
      <c r="O378" s="1107">
        <f t="shared" si="18"/>
        <v>0</v>
      </c>
      <c r="P378" s="728"/>
      <c r="Q378" s="728"/>
      <c r="R378" s="728"/>
      <c r="S378" s="728"/>
      <c r="T378" s="728"/>
      <c r="U378" s="728"/>
      <c r="V378" s="728"/>
      <c r="W378" s="728"/>
      <c r="X378" s="729"/>
      <c r="Y378" s="728"/>
      <c r="Z378" s="728"/>
      <c r="AA378" s="728"/>
      <c r="AB378" s="730"/>
    </row>
    <row r="379" spans="1:28" ht="16.5" x14ac:dyDescent="0.3">
      <c r="A379" s="107" t="s">
        <v>271</v>
      </c>
      <c r="B379" s="20" t="s">
        <v>70</v>
      </c>
      <c r="C379" s="1105"/>
      <c r="D379" s="1105"/>
      <c r="E379" s="1105"/>
      <c r="F379" s="1099"/>
      <c r="G379" s="1099"/>
      <c r="H379" s="1106"/>
      <c r="I379" s="1106"/>
      <c r="J379" s="1106"/>
      <c r="K379" s="1106"/>
      <c r="L379" s="1106"/>
      <c r="M379" s="1106"/>
      <c r="N379" s="1106"/>
      <c r="O379" s="1107">
        <f t="shared" si="18"/>
        <v>0</v>
      </c>
      <c r="P379" s="728"/>
      <c r="Q379" s="728"/>
      <c r="R379" s="728"/>
      <c r="S379" s="728"/>
      <c r="T379" s="728"/>
      <c r="U379" s="728"/>
      <c r="V379" s="728"/>
      <c r="W379" s="728"/>
      <c r="X379" s="729"/>
      <c r="Y379" s="728"/>
      <c r="Z379" s="728"/>
      <c r="AA379" s="728"/>
      <c r="AB379" s="730"/>
    </row>
    <row r="380" spans="1:28" ht="16.5" x14ac:dyDescent="0.3">
      <c r="A380" s="107" t="s">
        <v>273</v>
      </c>
      <c r="B380" s="20" t="s">
        <v>72</v>
      </c>
      <c r="C380" s="1105"/>
      <c r="D380" s="1105"/>
      <c r="E380" s="1105"/>
      <c r="F380" s="1099"/>
      <c r="G380" s="1099"/>
      <c r="H380" s="1106"/>
      <c r="I380" s="1106"/>
      <c r="J380" s="1106"/>
      <c r="K380" s="1106"/>
      <c r="L380" s="1106"/>
      <c r="M380" s="1106"/>
      <c r="N380" s="1106"/>
      <c r="O380" s="1107">
        <f t="shared" si="18"/>
        <v>0</v>
      </c>
      <c r="P380" s="728"/>
      <c r="Q380" s="728"/>
      <c r="R380" s="728"/>
      <c r="S380" s="728"/>
      <c r="T380" s="728"/>
      <c r="U380" s="728"/>
      <c r="V380" s="728"/>
      <c r="W380" s="728"/>
      <c r="X380" s="729"/>
      <c r="Y380" s="728"/>
      <c r="Z380" s="728"/>
      <c r="AA380" s="728"/>
      <c r="AB380" s="730"/>
    </row>
    <row r="381" spans="1:28" ht="16.5" x14ac:dyDescent="0.3">
      <c r="A381" s="107" t="s">
        <v>275</v>
      </c>
      <c r="B381" s="20" t="s">
        <v>74</v>
      </c>
      <c r="C381" s="1105"/>
      <c r="D381" s="1105"/>
      <c r="E381" s="1105"/>
      <c r="F381" s="1099"/>
      <c r="G381" s="1099"/>
      <c r="H381" s="1106"/>
      <c r="I381" s="1106"/>
      <c r="J381" s="1106"/>
      <c r="K381" s="1106"/>
      <c r="L381" s="1106"/>
      <c r="M381" s="1106"/>
      <c r="N381" s="1106"/>
      <c r="O381" s="1107">
        <f t="shared" si="18"/>
        <v>0</v>
      </c>
      <c r="P381" s="728"/>
      <c r="Q381" s="728"/>
      <c r="R381" s="728"/>
      <c r="S381" s="728"/>
      <c r="T381" s="728"/>
      <c r="U381" s="728"/>
      <c r="V381" s="728"/>
      <c r="W381" s="728"/>
      <c r="X381" s="729"/>
      <c r="Y381" s="728"/>
      <c r="Z381" s="728"/>
      <c r="AA381" s="728"/>
      <c r="AB381" s="730"/>
    </row>
    <row r="382" spans="1:28" ht="16.5" x14ac:dyDescent="0.3">
      <c r="A382" s="107" t="s">
        <v>277</v>
      </c>
      <c r="B382" s="20" t="s">
        <v>76</v>
      </c>
      <c r="C382" s="1105"/>
      <c r="D382" s="1105"/>
      <c r="E382" s="1105"/>
      <c r="F382" s="1099"/>
      <c r="G382" s="1099"/>
      <c r="H382" s="1106"/>
      <c r="I382" s="1106"/>
      <c r="J382" s="1106"/>
      <c r="K382" s="1106"/>
      <c r="L382" s="1106"/>
      <c r="M382" s="1106"/>
      <c r="N382" s="1106"/>
      <c r="O382" s="1107">
        <f t="shared" si="18"/>
        <v>0</v>
      </c>
      <c r="P382" s="728"/>
      <c r="Q382" s="728"/>
      <c r="R382" s="728"/>
      <c r="S382" s="728"/>
      <c r="T382" s="728"/>
      <c r="U382" s="728"/>
      <c r="V382" s="728"/>
      <c r="W382" s="728"/>
      <c r="X382" s="729"/>
      <c r="Y382" s="728"/>
      <c r="Z382" s="728"/>
      <c r="AA382" s="728"/>
      <c r="AB382" s="730"/>
    </row>
    <row r="383" spans="1:28" ht="27" x14ac:dyDescent="0.3">
      <c r="A383" s="107" t="s">
        <v>279</v>
      </c>
      <c r="B383" s="20" t="s">
        <v>78</v>
      </c>
      <c r="C383" s="1105"/>
      <c r="D383" s="1105"/>
      <c r="E383" s="1105"/>
      <c r="F383" s="1099"/>
      <c r="G383" s="1099"/>
      <c r="H383" s="1106"/>
      <c r="I383" s="1106"/>
      <c r="J383" s="1106"/>
      <c r="K383" s="1106"/>
      <c r="L383" s="1106"/>
      <c r="M383" s="1106"/>
      <c r="N383" s="1106"/>
      <c r="O383" s="1107">
        <f t="shared" si="18"/>
        <v>0</v>
      </c>
      <c r="P383" s="728"/>
      <c r="Q383" s="728"/>
      <c r="R383" s="728"/>
      <c r="S383" s="728"/>
      <c r="T383" s="728"/>
      <c r="U383" s="728"/>
      <c r="V383" s="728"/>
      <c r="W383" s="728"/>
      <c r="X383" s="729"/>
      <c r="Y383" s="728"/>
      <c r="Z383" s="728"/>
      <c r="AA383" s="728"/>
      <c r="AB383" s="730"/>
    </row>
    <row r="384" spans="1:28" ht="16.5" x14ac:dyDescent="0.3">
      <c r="A384" s="107" t="s">
        <v>281</v>
      </c>
      <c r="B384" s="20" t="s">
        <v>80</v>
      </c>
      <c r="C384" s="1108"/>
      <c r="D384" s="1108"/>
      <c r="E384" s="1098">
        <v>1</v>
      </c>
      <c r="F384" s="1108"/>
      <c r="G384" s="1108"/>
      <c r="H384" s="1108"/>
      <c r="I384" s="1108"/>
      <c r="J384" s="1108"/>
      <c r="K384" s="1108"/>
      <c r="L384" s="1106"/>
      <c r="M384" s="1106"/>
      <c r="N384" s="1106"/>
      <c r="O384" s="1107">
        <f>SUM(C384:N384)</f>
        <v>1</v>
      </c>
      <c r="P384" s="728"/>
      <c r="Q384" s="728"/>
      <c r="R384" s="728"/>
      <c r="S384" s="728"/>
      <c r="T384" s="728"/>
      <c r="U384" s="728"/>
      <c r="V384" s="728"/>
      <c r="W384" s="728"/>
      <c r="X384" s="729"/>
      <c r="Y384" s="728"/>
      <c r="Z384" s="728"/>
      <c r="AA384" s="728"/>
      <c r="AB384" s="730"/>
    </row>
    <row r="385" spans="1:28" ht="18.75" x14ac:dyDescent="0.3">
      <c r="A385" s="107" t="s">
        <v>283</v>
      </c>
      <c r="B385" s="12" t="s">
        <v>119</v>
      </c>
      <c r="C385" s="1113">
        <f>SUM(C339:C384)</f>
        <v>0</v>
      </c>
      <c r="D385" s="1113">
        <f t="shared" ref="D385:N385" si="19">SUM(D339:D384)</f>
        <v>1</v>
      </c>
      <c r="E385" s="1113">
        <f t="shared" si="19"/>
        <v>2</v>
      </c>
      <c r="F385" s="1113">
        <f t="shared" si="19"/>
        <v>0</v>
      </c>
      <c r="G385" s="1113">
        <f t="shared" si="19"/>
        <v>0</v>
      </c>
      <c r="H385" s="1113">
        <f t="shared" si="19"/>
        <v>0</v>
      </c>
      <c r="I385" s="1113">
        <f t="shared" si="19"/>
        <v>0</v>
      </c>
      <c r="J385" s="1113">
        <f t="shared" si="19"/>
        <v>0</v>
      </c>
      <c r="K385" s="1113">
        <f t="shared" si="19"/>
        <v>0</v>
      </c>
      <c r="L385" s="1113">
        <f t="shared" si="19"/>
        <v>0</v>
      </c>
      <c r="M385" s="1113">
        <f t="shared" si="19"/>
        <v>0</v>
      </c>
      <c r="N385" s="1113">
        <f t="shared" si="19"/>
        <v>0</v>
      </c>
      <c r="O385" s="1114">
        <f>SUM(C385:N385)</f>
        <v>3</v>
      </c>
      <c r="P385" s="1118"/>
      <c r="Q385" s="1118"/>
      <c r="R385" s="1118"/>
      <c r="S385" s="1118"/>
      <c r="T385" s="1118"/>
      <c r="U385" s="1118"/>
      <c r="V385" s="1118"/>
      <c r="W385" s="1118"/>
      <c r="X385" s="1118"/>
      <c r="Y385" s="1118"/>
      <c r="Z385" s="1118"/>
      <c r="AA385" s="1118"/>
      <c r="AB385" s="1119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5.5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1319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6.5" x14ac:dyDescent="0.3">
      <c r="A392" s="107" t="s">
        <v>13</v>
      </c>
      <c r="B392" s="14" t="s">
        <v>226</v>
      </c>
      <c r="C392" s="1098"/>
      <c r="D392" s="1098"/>
      <c r="E392" s="1098">
        <v>2</v>
      </c>
      <c r="F392" s="1098"/>
      <c r="G392" s="1098"/>
      <c r="H392" s="1098"/>
      <c r="I392" s="1098"/>
      <c r="J392" s="1098"/>
      <c r="K392" s="1098"/>
      <c r="L392" s="1099"/>
      <c r="M392" s="1099"/>
      <c r="N392" s="1099"/>
      <c r="O392" s="1100">
        <f>SUM(C392:N392)</f>
        <v>2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6.5" x14ac:dyDescent="0.3">
      <c r="A393" s="107" t="s">
        <v>19</v>
      </c>
      <c r="B393" s="14" t="s">
        <v>227</v>
      </c>
      <c r="C393" s="1099"/>
      <c r="D393" s="1099"/>
      <c r="E393" s="1099"/>
      <c r="F393" s="1099"/>
      <c r="G393" s="1099"/>
      <c r="H393" s="1099"/>
      <c r="I393" s="1099"/>
      <c r="J393" s="1099"/>
      <c r="K393" s="1099"/>
      <c r="L393" s="1099"/>
      <c r="M393" s="1099"/>
      <c r="N393" s="1099"/>
      <c r="O393" s="1100">
        <f t="shared" ref="O393:O439" si="20">SUM(C393:N393)</f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6.5" x14ac:dyDescent="0.3">
      <c r="A394" s="107" t="s">
        <v>25</v>
      </c>
      <c r="B394" s="14" t="s">
        <v>228</v>
      </c>
      <c r="C394" s="1099"/>
      <c r="D394" s="1099"/>
      <c r="E394" s="1099"/>
      <c r="F394" s="1099"/>
      <c r="G394" s="1099"/>
      <c r="H394" s="1099"/>
      <c r="I394" s="1099"/>
      <c r="J394" s="1099"/>
      <c r="K394" s="1099"/>
      <c r="L394" s="1099"/>
      <c r="M394" s="1099"/>
      <c r="N394" s="1099"/>
      <c r="O394" s="1100">
        <f t="shared" si="20"/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6.5" x14ac:dyDescent="0.3">
      <c r="A395" s="107" t="s">
        <v>33</v>
      </c>
      <c r="B395" s="14" t="s">
        <v>229</v>
      </c>
      <c r="C395" s="1098"/>
      <c r="D395" s="1098"/>
      <c r="E395" s="1098"/>
      <c r="F395" s="1098"/>
      <c r="G395" s="1098"/>
      <c r="H395" s="1098"/>
      <c r="I395" s="1098"/>
      <c r="J395" s="1098"/>
      <c r="K395" s="1098"/>
      <c r="L395" s="1099"/>
      <c r="M395" s="1099"/>
      <c r="N395" s="1099"/>
      <c r="O395" s="1100">
        <f t="shared" si="20"/>
        <v>0</v>
      </c>
    </row>
    <row r="396" spans="1:28" ht="16.5" x14ac:dyDescent="0.3">
      <c r="A396" s="107" t="s">
        <v>35</v>
      </c>
      <c r="B396" s="14" t="s">
        <v>230</v>
      </c>
      <c r="C396" s="1099"/>
      <c r="D396" s="1099"/>
      <c r="E396" s="1099"/>
      <c r="F396" s="1099"/>
      <c r="G396" s="1099"/>
      <c r="H396" s="1099"/>
      <c r="I396" s="1099"/>
      <c r="J396" s="1099"/>
      <c r="K396" s="1099"/>
      <c r="L396" s="1099"/>
      <c r="M396" s="1099"/>
      <c r="N396" s="1099"/>
      <c r="O396" s="1100">
        <f t="shared" si="20"/>
        <v>0</v>
      </c>
    </row>
    <row r="397" spans="1:28" ht="16.5" x14ac:dyDescent="0.3">
      <c r="A397" s="107" t="s">
        <v>37</v>
      </c>
      <c r="B397" s="14" t="s">
        <v>231</v>
      </c>
      <c r="C397" s="1099"/>
      <c r="D397" s="1099"/>
      <c r="E397" s="1099"/>
      <c r="F397" s="1099"/>
      <c r="G397" s="1099"/>
      <c r="H397" s="1099"/>
      <c r="I397" s="1099"/>
      <c r="J397" s="1099"/>
      <c r="K397" s="1099"/>
      <c r="L397" s="1099"/>
      <c r="M397" s="1099"/>
      <c r="N397" s="1099"/>
      <c r="O397" s="1100">
        <f t="shared" si="20"/>
        <v>0</v>
      </c>
    </row>
    <row r="398" spans="1:28" ht="16.5" x14ac:dyDescent="0.3">
      <c r="A398" s="107" t="s">
        <v>39</v>
      </c>
      <c r="B398" s="14" t="s">
        <v>232</v>
      </c>
      <c r="C398" s="1099"/>
      <c r="D398" s="1099"/>
      <c r="E398" s="1099"/>
      <c r="F398" s="1099"/>
      <c r="G398" s="1099"/>
      <c r="H398" s="1099"/>
      <c r="I398" s="1099"/>
      <c r="J398" s="1099"/>
      <c r="K398" s="1099"/>
      <c r="L398" s="1099"/>
      <c r="M398" s="1099"/>
      <c r="N398" s="1099"/>
      <c r="O398" s="1100">
        <f t="shared" si="20"/>
        <v>0</v>
      </c>
    </row>
    <row r="399" spans="1:28" ht="16.5" x14ac:dyDescent="0.3">
      <c r="A399" s="107" t="s">
        <v>41</v>
      </c>
      <c r="B399" s="14" t="s">
        <v>233</v>
      </c>
      <c r="C399" s="1098"/>
      <c r="D399" s="1098">
        <v>1</v>
      </c>
      <c r="E399" s="1098"/>
      <c r="F399" s="1098"/>
      <c r="G399" s="1098"/>
      <c r="H399" s="1098"/>
      <c r="I399" s="1098"/>
      <c r="J399" s="1098"/>
      <c r="K399" s="1098"/>
      <c r="L399" s="1099"/>
      <c r="M399" s="1099"/>
      <c r="N399" s="1099"/>
      <c r="O399" s="1100">
        <f t="shared" si="20"/>
        <v>1</v>
      </c>
    </row>
    <row r="400" spans="1:28" ht="16.5" x14ac:dyDescent="0.3">
      <c r="A400" s="107" t="s">
        <v>43</v>
      </c>
      <c r="B400" s="14" t="s">
        <v>234</v>
      </c>
      <c r="C400" s="1099"/>
      <c r="D400" s="1099"/>
      <c r="E400" s="1099"/>
      <c r="F400" s="1099"/>
      <c r="G400" s="1099"/>
      <c r="H400" s="1099"/>
      <c r="I400" s="1099"/>
      <c r="J400" s="1099"/>
      <c r="K400" s="1099"/>
      <c r="L400" s="1099"/>
      <c r="M400" s="1099"/>
      <c r="N400" s="1099"/>
      <c r="O400" s="1100">
        <f t="shared" si="20"/>
        <v>0</v>
      </c>
    </row>
    <row r="401" spans="1:15" ht="16.5" x14ac:dyDescent="0.3">
      <c r="A401" s="107" t="s">
        <v>45</v>
      </c>
      <c r="B401" s="14" t="s">
        <v>235</v>
      </c>
      <c r="C401" s="1099"/>
      <c r="D401" s="1099"/>
      <c r="E401" s="1099"/>
      <c r="F401" s="1099"/>
      <c r="G401" s="1099"/>
      <c r="H401" s="1099"/>
      <c r="I401" s="1099"/>
      <c r="J401" s="1099"/>
      <c r="K401" s="1099"/>
      <c r="L401" s="1099"/>
      <c r="M401" s="1099"/>
      <c r="N401" s="1099"/>
      <c r="O401" s="1100">
        <f t="shared" si="20"/>
        <v>0</v>
      </c>
    </row>
    <row r="402" spans="1:15" ht="16.5" x14ac:dyDescent="0.3">
      <c r="A402" s="107" t="s">
        <v>47</v>
      </c>
      <c r="B402" s="14" t="s">
        <v>236</v>
      </c>
      <c r="C402" s="1099"/>
      <c r="D402" s="1099"/>
      <c r="E402" s="1099"/>
      <c r="F402" s="1099"/>
      <c r="G402" s="1099"/>
      <c r="H402" s="1099"/>
      <c r="I402" s="1099"/>
      <c r="J402" s="1099"/>
      <c r="K402" s="1099"/>
      <c r="L402" s="1099"/>
      <c r="M402" s="1099"/>
      <c r="N402" s="1099"/>
      <c r="O402" s="1100">
        <f t="shared" si="20"/>
        <v>0</v>
      </c>
    </row>
    <row r="403" spans="1:15" ht="16.5" x14ac:dyDescent="0.3">
      <c r="A403" s="107" t="s">
        <v>49</v>
      </c>
      <c r="B403" s="14" t="s">
        <v>237</v>
      </c>
      <c r="C403" s="1099"/>
      <c r="D403" s="1099"/>
      <c r="E403" s="1099"/>
      <c r="F403" s="1099"/>
      <c r="G403" s="1099"/>
      <c r="H403" s="1099"/>
      <c r="I403" s="1099"/>
      <c r="J403" s="1099"/>
      <c r="K403" s="1099"/>
      <c r="L403" s="1099"/>
      <c r="M403" s="1099"/>
      <c r="N403" s="1099"/>
      <c r="O403" s="1100">
        <f t="shared" si="20"/>
        <v>0</v>
      </c>
    </row>
    <row r="404" spans="1:15" ht="16.5" x14ac:dyDescent="0.3">
      <c r="A404" s="107" t="s">
        <v>50</v>
      </c>
      <c r="B404" s="14" t="s">
        <v>238</v>
      </c>
      <c r="C404" s="1099"/>
      <c r="D404" s="1099"/>
      <c r="E404" s="1099"/>
      <c r="F404" s="1099"/>
      <c r="G404" s="1099"/>
      <c r="H404" s="1099"/>
      <c r="I404" s="1099"/>
      <c r="J404" s="1099"/>
      <c r="K404" s="1099"/>
      <c r="L404" s="1099"/>
      <c r="M404" s="1099"/>
      <c r="N404" s="1099"/>
      <c r="O404" s="1100">
        <f t="shared" si="20"/>
        <v>0</v>
      </c>
    </row>
    <row r="405" spans="1:15" ht="16.5" x14ac:dyDescent="0.3">
      <c r="A405" s="107" t="s">
        <v>51</v>
      </c>
      <c r="B405" s="14" t="s">
        <v>239</v>
      </c>
      <c r="C405" s="1099"/>
      <c r="D405" s="1099"/>
      <c r="E405" s="1099"/>
      <c r="F405" s="1099"/>
      <c r="G405" s="1099"/>
      <c r="H405" s="1099"/>
      <c r="I405" s="1099"/>
      <c r="J405" s="1099"/>
      <c r="K405" s="1099"/>
      <c r="L405" s="1099"/>
      <c r="M405" s="1099"/>
      <c r="N405" s="1099"/>
      <c r="O405" s="1100">
        <f t="shared" si="20"/>
        <v>0</v>
      </c>
    </row>
    <row r="406" spans="1:15" ht="16.5" x14ac:dyDescent="0.3">
      <c r="A406" s="107" t="s">
        <v>53</v>
      </c>
      <c r="B406" s="14" t="s">
        <v>240</v>
      </c>
      <c r="C406" s="1099"/>
      <c r="D406" s="1099"/>
      <c r="E406" s="1099"/>
      <c r="F406" s="1099"/>
      <c r="G406" s="1099"/>
      <c r="H406" s="1099"/>
      <c r="I406" s="1099"/>
      <c r="J406" s="1099"/>
      <c r="K406" s="1099"/>
      <c r="L406" s="1099"/>
      <c r="M406" s="1099"/>
      <c r="N406" s="1099"/>
      <c r="O406" s="1100">
        <f t="shared" si="20"/>
        <v>0</v>
      </c>
    </row>
    <row r="407" spans="1:15" ht="16.5" x14ac:dyDescent="0.3">
      <c r="A407" s="107" t="s">
        <v>54</v>
      </c>
      <c r="B407" s="14" t="s">
        <v>241</v>
      </c>
      <c r="C407" s="1099"/>
      <c r="D407" s="1099"/>
      <c r="E407" s="1099"/>
      <c r="F407" s="1099"/>
      <c r="G407" s="1099"/>
      <c r="H407" s="1099"/>
      <c r="I407" s="1099"/>
      <c r="J407" s="1099"/>
      <c r="K407" s="1099"/>
      <c r="L407" s="1099"/>
      <c r="M407" s="1099"/>
      <c r="N407" s="1099"/>
      <c r="O407" s="1100">
        <f t="shared" si="20"/>
        <v>0</v>
      </c>
    </row>
    <row r="408" spans="1:15" ht="16.5" x14ac:dyDescent="0.3">
      <c r="A408" s="107" t="s">
        <v>56</v>
      </c>
      <c r="B408" s="14" t="s">
        <v>242</v>
      </c>
      <c r="C408" s="1099"/>
      <c r="D408" s="1099"/>
      <c r="E408" s="1099"/>
      <c r="F408" s="1099"/>
      <c r="G408" s="1099"/>
      <c r="H408" s="1099"/>
      <c r="I408" s="1099"/>
      <c r="J408" s="1099"/>
      <c r="K408" s="1099"/>
      <c r="L408" s="1099"/>
      <c r="M408" s="1099"/>
      <c r="N408" s="1099"/>
      <c r="O408" s="1100">
        <f t="shared" si="20"/>
        <v>0</v>
      </c>
    </row>
    <row r="409" spans="1:15" ht="16.5" x14ac:dyDescent="0.3">
      <c r="A409" s="107" t="s">
        <v>57</v>
      </c>
      <c r="B409" s="14" t="s">
        <v>243</v>
      </c>
      <c r="C409" s="1099"/>
      <c r="D409" s="1099"/>
      <c r="E409" s="1099"/>
      <c r="F409" s="1099"/>
      <c r="G409" s="1099"/>
      <c r="H409" s="1099"/>
      <c r="I409" s="1099"/>
      <c r="J409" s="1099"/>
      <c r="K409" s="1099"/>
      <c r="L409" s="1099"/>
      <c r="M409" s="1099"/>
      <c r="N409" s="1099"/>
      <c r="O409" s="1100">
        <f t="shared" si="20"/>
        <v>0</v>
      </c>
    </row>
    <row r="410" spans="1:15" ht="16.5" x14ac:dyDescent="0.3">
      <c r="A410" s="107" t="s">
        <v>59</v>
      </c>
      <c r="B410" s="14" t="s">
        <v>244</v>
      </c>
      <c r="C410" s="1099"/>
      <c r="D410" s="1099"/>
      <c r="E410" s="1099"/>
      <c r="F410" s="1099"/>
      <c r="G410" s="1099"/>
      <c r="H410" s="1099"/>
      <c r="I410" s="1099"/>
      <c r="J410" s="1099"/>
      <c r="K410" s="1099"/>
      <c r="L410" s="1099"/>
      <c r="M410" s="1099"/>
      <c r="N410" s="1099"/>
      <c r="O410" s="1100">
        <f t="shared" si="20"/>
        <v>0</v>
      </c>
    </row>
    <row r="411" spans="1:15" ht="16.5" x14ac:dyDescent="0.3">
      <c r="A411" s="107" t="s">
        <v>60</v>
      </c>
      <c r="B411" s="14" t="s">
        <v>245</v>
      </c>
      <c r="C411" s="1099"/>
      <c r="D411" s="1099"/>
      <c r="E411" s="1099"/>
      <c r="F411" s="1099"/>
      <c r="G411" s="1099"/>
      <c r="H411" s="1099"/>
      <c r="I411" s="1099"/>
      <c r="J411" s="1099"/>
      <c r="K411" s="1099"/>
      <c r="L411" s="1099"/>
      <c r="M411" s="1099"/>
      <c r="N411" s="1099"/>
      <c r="O411" s="1100">
        <f t="shared" si="20"/>
        <v>0</v>
      </c>
    </row>
    <row r="412" spans="1:15" ht="16.5" x14ac:dyDescent="0.3">
      <c r="A412" s="107" t="s">
        <v>62</v>
      </c>
      <c r="B412" s="14" t="s">
        <v>246</v>
      </c>
      <c r="C412" s="1099"/>
      <c r="D412" s="1099"/>
      <c r="E412" s="1099"/>
      <c r="F412" s="1099"/>
      <c r="G412" s="1099"/>
      <c r="H412" s="1099"/>
      <c r="I412" s="1099"/>
      <c r="J412" s="1099"/>
      <c r="K412" s="1099"/>
      <c r="L412" s="1099"/>
      <c r="M412" s="1099"/>
      <c r="N412" s="1099"/>
      <c r="O412" s="1100">
        <f t="shared" si="20"/>
        <v>0</v>
      </c>
    </row>
    <row r="413" spans="1:15" ht="16.5" x14ac:dyDescent="0.3">
      <c r="A413" s="107" t="s">
        <v>63</v>
      </c>
      <c r="B413" s="14" t="s">
        <v>247</v>
      </c>
      <c r="C413" s="1099"/>
      <c r="D413" s="1099"/>
      <c r="E413" s="1099"/>
      <c r="F413" s="1099"/>
      <c r="G413" s="1099"/>
      <c r="H413" s="1099"/>
      <c r="I413" s="1099"/>
      <c r="J413" s="1099"/>
      <c r="K413" s="1099"/>
      <c r="L413" s="1099"/>
      <c r="M413" s="1099"/>
      <c r="N413" s="1099"/>
      <c r="O413" s="1100">
        <f t="shared" si="20"/>
        <v>0</v>
      </c>
    </row>
    <row r="414" spans="1:15" ht="16.5" x14ac:dyDescent="0.3">
      <c r="A414" s="107" t="s">
        <v>65</v>
      </c>
      <c r="B414" s="14" t="s">
        <v>248</v>
      </c>
      <c r="C414" s="1099"/>
      <c r="D414" s="1099"/>
      <c r="E414" s="1099"/>
      <c r="F414" s="1099"/>
      <c r="G414" s="1099"/>
      <c r="H414" s="1099"/>
      <c r="I414" s="1099"/>
      <c r="J414" s="1099"/>
      <c r="K414" s="1099"/>
      <c r="L414" s="1099"/>
      <c r="M414" s="1099"/>
      <c r="N414" s="1099"/>
      <c r="O414" s="1100">
        <f t="shared" si="20"/>
        <v>0</v>
      </c>
    </row>
    <row r="415" spans="1:15" ht="16.5" x14ac:dyDescent="0.3">
      <c r="A415" s="107" t="s">
        <v>67</v>
      </c>
      <c r="B415" s="14" t="s">
        <v>249</v>
      </c>
      <c r="C415" s="1099"/>
      <c r="D415" s="1099"/>
      <c r="E415" s="1099"/>
      <c r="F415" s="1099"/>
      <c r="G415" s="1099"/>
      <c r="H415" s="1099"/>
      <c r="I415" s="1099"/>
      <c r="J415" s="1099"/>
      <c r="K415" s="1099"/>
      <c r="L415" s="1099"/>
      <c r="M415" s="1099"/>
      <c r="N415" s="1099"/>
      <c r="O415" s="1100">
        <f t="shared" si="20"/>
        <v>0</v>
      </c>
    </row>
    <row r="416" spans="1:15" ht="16.5" x14ac:dyDescent="0.3">
      <c r="A416" s="107" t="s">
        <v>69</v>
      </c>
      <c r="B416" s="14" t="s">
        <v>250</v>
      </c>
      <c r="C416" s="1099"/>
      <c r="D416" s="1099"/>
      <c r="E416" s="1099"/>
      <c r="F416" s="1099"/>
      <c r="G416" s="1099"/>
      <c r="H416" s="1099"/>
      <c r="I416" s="1099"/>
      <c r="J416" s="1099"/>
      <c r="K416" s="1099"/>
      <c r="L416" s="1099"/>
      <c r="M416" s="1099"/>
      <c r="N416" s="1099"/>
      <c r="O416" s="1100">
        <f t="shared" si="20"/>
        <v>0</v>
      </c>
    </row>
    <row r="417" spans="1:15" ht="16.5" x14ac:dyDescent="0.3">
      <c r="A417" s="107" t="s">
        <v>71</v>
      </c>
      <c r="B417" s="14" t="s">
        <v>251</v>
      </c>
      <c r="C417" s="1099"/>
      <c r="D417" s="1099"/>
      <c r="E417" s="1099"/>
      <c r="F417" s="1099"/>
      <c r="G417" s="1099"/>
      <c r="H417" s="1099"/>
      <c r="I417" s="1099"/>
      <c r="J417" s="1099"/>
      <c r="K417" s="1099"/>
      <c r="L417" s="1099"/>
      <c r="M417" s="1099"/>
      <c r="N417" s="1099"/>
      <c r="O417" s="1100">
        <f t="shared" si="20"/>
        <v>0</v>
      </c>
    </row>
    <row r="418" spans="1:15" ht="16.5" x14ac:dyDescent="0.3">
      <c r="A418" s="107" t="s">
        <v>73</v>
      </c>
      <c r="B418" s="14" t="s">
        <v>252</v>
      </c>
      <c r="C418" s="1099"/>
      <c r="D418" s="1099"/>
      <c r="E418" s="1099"/>
      <c r="F418" s="1099"/>
      <c r="G418" s="1099"/>
      <c r="H418" s="1099"/>
      <c r="I418" s="1099"/>
      <c r="J418" s="1099"/>
      <c r="K418" s="1099"/>
      <c r="L418" s="1099"/>
      <c r="M418" s="1099"/>
      <c r="N418" s="1099"/>
      <c r="O418" s="1100">
        <f t="shared" si="20"/>
        <v>0</v>
      </c>
    </row>
    <row r="419" spans="1:15" ht="16.5" x14ac:dyDescent="0.3">
      <c r="A419" s="107" t="s">
        <v>75</v>
      </c>
      <c r="B419" s="14" t="s">
        <v>253</v>
      </c>
      <c r="C419" s="1099"/>
      <c r="D419" s="1099"/>
      <c r="E419" s="1099"/>
      <c r="F419" s="1099"/>
      <c r="G419" s="1099"/>
      <c r="H419" s="1099"/>
      <c r="I419" s="1099"/>
      <c r="J419" s="1099"/>
      <c r="K419" s="1099"/>
      <c r="L419" s="1099"/>
      <c r="M419" s="1099"/>
      <c r="N419" s="1099"/>
      <c r="O419" s="1100">
        <f t="shared" si="20"/>
        <v>0</v>
      </c>
    </row>
    <row r="420" spans="1:15" ht="16.5" x14ac:dyDescent="0.3">
      <c r="A420" s="107" t="s">
        <v>77</v>
      </c>
      <c r="B420" s="14" t="s">
        <v>254</v>
      </c>
      <c r="C420" s="1099"/>
      <c r="D420" s="1099"/>
      <c r="E420" s="1099"/>
      <c r="F420" s="1099"/>
      <c r="G420" s="1099"/>
      <c r="H420" s="1099"/>
      <c r="I420" s="1099"/>
      <c r="J420" s="1099"/>
      <c r="K420" s="1099"/>
      <c r="L420" s="1099"/>
      <c r="M420" s="1099"/>
      <c r="N420" s="1099"/>
      <c r="O420" s="1100">
        <f t="shared" si="20"/>
        <v>0</v>
      </c>
    </row>
    <row r="421" spans="1:15" ht="16.5" x14ac:dyDescent="0.3">
      <c r="A421" s="107" t="s">
        <v>79</v>
      </c>
      <c r="B421" s="14" t="s">
        <v>255</v>
      </c>
      <c r="C421" s="1099"/>
      <c r="D421" s="1099"/>
      <c r="E421" s="1099"/>
      <c r="F421" s="1099"/>
      <c r="G421" s="1099"/>
      <c r="H421" s="1099"/>
      <c r="I421" s="1099"/>
      <c r="J421" s="1099"/>
      <c r="K421" s="1099"/>
      <c r="L421" s="1099"/>
      <c r="M421" s="1099"/>
      <c r="N421" s="1099"/>
      <c r="O421" s="1100">
        <f t="shared" si="20"/>
        <v>0</v>
      </c>
    </row>
    <row r="422" spans="1:15" ht="16.5" x14ac:dyDescent="0.3">
      <c r="A422" s="107" t="s">
        <v>81</v>
      </c>
      <c r="B422" s="14" t="s">
        <v>256</v>
      </c>
      <c r="C422" s="1099"/>
      <c r="D422" s="1099"/>
      <c r="E422" s="1099"/>
      <c r="F422" s="1099"/>
      <c r="G422" s="1099"/>
      <c r="H422" s="1099"/>
      <c r="I422" s="1099"/>
      <c r="J422" s="1099"/>
      <c r="K422" s="1099"/>
      <c r="L422" s="1099"/>
      <c r="M422" s="1099"/>
      <c r="N422" s="1099"/>
      <c r="O422" s="1100">
        <f t="shared" si="20"/>
        <v>0</v>
      </c>
    </row>
    <row r="423" spans="1:15" ht="16.5" x14ac:dyDescent="0.3">
      <c r="A423" s="107" t="s">
        <v>216</v>
      </c>
      <c r="B423" s="14" t="s">
        <v>257</v>
      </c>
      <c r="C423" s="1099"/>
      <c r="D423" s="1099"/>
      <c r="E423" s="1099"/>
      <c r="F423" s="1099"/>
      <c r="G423" s="1099"/>
      <c r="H423" s="1099"/>
      <c r="I423" s="1099"/>
      <c r="J423" s="1099"/>
      <c r="K423" s="1099"/>
      <c r="L423" s="1099"/>
      <c r="M423" s="1099"/>
      <c r="N423" s="1099"/>
      <c r="O423" s="1100">
        <f t="shared" si="20"/>
        <v>0</v>
      </c>
    </row>
    <row r="424" spans="1:15" ht="16.5" x14ac:dyDescent="0.3">
      <c r="A424" s="107" t="s">
        <v>217</v>
      </c>
      <c r="B424" s="14" t="s">
        <v>258</v>
      </c>
      <c r="C424" s="1099"/>
      <c r="D424" s="1099"/>
      <c r="E424" s="1099"/>
      <c r="F424" s="1099"/>
      <c r="G424" s="1099"/>
      <c r="H424" s="1099"/>
      <c r="I424" s="1099"/>
      <c r="J424" s="1099"/>
      <c r="K424" s="1099"/>
      <c r="L424" s="1099"/>
      <c r="M424" s="1099"/>
      <c r="N424" s="1099"/>
      <c r="O424" s="1100">
        <f t="shared" si="20"/>
        <v>0</v>
      </c>
    </row>
    <row r="425" spans="1:15" ht="16.5" x14ac:dyDescent="0.3">
      <c r="A425" s="107" t="s">
        <v>218</v>
      </c>
      <c r="B425" s="14" t="s">
        <v>259</v>
      </c>
      <c r="C425" s="1099"/>
      <c r="D425" s="1099"/>
      <c r="E425" s="1099"/>
      <c r="F425" s="1099"/>
      <c r="G425" s="1099"/>
      <c r="H425" s="1099"/>
      <c r="I425" s="1099"/>
      <c r="J425" s="1099"/>
      <c r="K425" s="1099"/>
      <c r="L425" s="1099"/>
      <c r="M425" s="1099"/>
      <c r="N425" s="1099"/>
      <c r="O425" s="1100">
        <f t="shared" si="20"/>
        <v>0</v>
      </c>
    </row>
    <row r="426" spans="1:15" ht="16.5" x14ac:dyDescent="0.3">
      <c r="A426" s="107" t="s">
        <v>260</v>
      </c>
      <c r="B426" s="14" t="s">
        <v>261</v>
      </c>
      <c r="C426" s="1099"/>
      <c r="D426" s="1099"/>
      <c r="E426" s="1099"/>
      <c r="F426" s="1099"/>
      <c r="G426" s="1099"/>
      <c r="H426" s="1099"/>
      <c r="I426" s="1099"/>
      <c r="J426" s="1099"/>
      <c r="K426" s="1099"/>
      <c r="L426" s="1099"/>
      <c r="M426" s="1099"/>
      <c r="N426" s="1099"/>
      <c r="O426" s="1100">
        <f t="shared" si="20"/>
        <v>0</v>
      </c>
    </row>
    <row r="427" spans="1:15" ht="16.5" x14ac:dyDescent="0.3">
      <c r="A427" s="107" t="s">
        <v>262</v>
      </c>
      <c r="B427" s="14" t="s">
        <v>263</v>
      </c>
      <c r="C427" s="1099"/>
      <c r="D427" s="1099"/>
      <c r="E427" s="1099"/>
      <c r="F427" s="1099"/>
      <c r="G427" s="1099"/>
      <c r="H427" s="1099"/>
      <c r="I427" s="1099"/>
      <c r="J427" s="1099"/>
      <c r="K427" s="1099"/>
      <c r="L427" s="1099"/>
      <c r="M427" s="1099"/>
      <c r="N427" s="1099"/>
      <c r="O427" s="1100">
        <f t="shared" si="20"/>
        <v>0</v>
      </c>
    </row>
    <row r="428" spans="1:15" ht="16.5" x14ac:dyDescent="0.3">
      <c r="A428" s="107" t="s">
        <v>264</v>
      </c>
      <c r="B428" s="14" t="s">
        <v>265</v>
      </c>
      <c r="C428" s="1099"/>
      <c r="D428" s="1099"/>
      <c r="E428" s="1099"/>
      <c r="F428" s="1099"/>
      <c r="G428" s="1099"/>
      <c r="H428" s="1099"/>
      <c r="I428" s="1099"/>
      <c r="J428" s="1099"/>
      <c r="K428" s="1099"/>
      <c r="L428" s="1099"/>
      <c r="M428" s="1099"/>
      <c r="N428" s="1099"/>
      <c r="O428" s="1100">
        <f t="shared" si="20"/>
        <v>0</v>
      </c>
    </row>
    <row r="429" spans="1:15" ht="16.5" x14ac:dyDescent="0.3">
      <c r="A429" s="107" t="s">
        <v>266</v>
      </c>
      <c r="B429" s="14" t="s">
        <v>235</v>
      </c>
      <c r="C429" s="1099"/>
      <c r="D429" s="1099"/>
      <c r="E429" s="1099"/>
      <c r="F429" s="1099"/>
      <c r="G429" s="1099"/>
      <c r="H429" s="1099"/>
      <c r="I429" s="1099"/>
      <c r="J429" s="1099"/>
      <c r="K429" s="1099"/>
      <c r="L429" s="1099"/>
      <c r="M429" s="1099"/>
      <c r="N429" s="1099"/>
      <c r="O429" s="1100">
        <f t="shared" si="20"/>
        <v>0</v>
      </c>
    </row>
    <row r="430" spans="1:15" ht="16.5" x14ac:dyDescent="0.3">
      <c r="A430" s="107" t="s">
        <v>267</v>
      </c>
      <c r="B430" s="14" t="s">
        <v>268</v>
      </c>
      <c r="C430" s="1099"/>
      <c r="D430" s="1099"/>
      <c r="E430" s="1099"/>
      <c r="F430" s="1099"/>
      <c r="G430" s="1099"/>
      <c r="H430" s="1099"/>
      <c r="I430" s="1099"/>
      <c r="J430" s="1099"/>
      <c r="K430" s="1099"/>
      <c r="L430" s="1099"/>
      <c r="M430" s="1099"/>
      <c r="N430" s="1099"/>
      <c r="O430" s="1100">
        <f t="shared" si="20"/>
        <v>0</v>
      </c>
    </row>
    <row r="431" spans="1:15" ht="16.5" x14ac:dyDescent="0.3">
      <c r="A431" s="107" t="s">
        <v>269</v>
      </c>
      <c r="B431" s="14" t="s">
        <v>270</v>
      </c>
      <c r="C431" s="1099"/>
      <c r="D431" s="1099"/>
      <c r="E431" s="1099"/>
      <c r="F431" s="1099"/>
      <c r="G431" s="1099"/>
      <c r="H431" s="1099"/>
      <c r="I431" s="1099"/>
      <c r="J431" s="1099"/>
      <c r="K431" s="1099"/>
      <c r="L431" s="1099"/>
      <c r="M431" s="1099"/>
      <c r="N431" s="1099"/>
      <c r="O431" s="1100">
        <f t="shared" si="20"/>
        <v>0</v>
      </c>
    </row>
    <row r="432" spans="1:15" ht="16.5" x14ac:dyDescent="0.3">
      <c r="A432" s="107" t="s">
        <v>271</v>
      </c>
      <c r="B432" s="14" t="s">
        <v>272</v>
      </c>
      <c r="C432" s="1099"/>
      <c r="D432" s="1099"/>
      <c r="E432" s="1099"/>
      <c r="F432" s="1099"/>
      <c r="G432" s="1099"/>
      <c r="H432" s="1099"/>
      <c r="I432" s="1099"/>
      <c r="J432" s="1099"/>
      <c r="K432" s="1099"/>
      <c r="L432" s="1099"/>
      <c r="M432" s="1099"/>
      <c r="N432" s="1099"/>
      <c r="O432" s="1100">
        <f t="shared" si="20"/>
        <v>0</v>
      </c>
    </row>
    <row r="433" spans="1:21" ht="16.5" x14ac:dyDescent="0.3">
      <c r="A433" s="107" t="s">
        <v>273</v>
      </c>
      <c r="B433" s="14" t="s">
        <v>274</v>
      </c>
      <c r="C433" s="1099"/>
      <c r="D433" s="1099"/>
      <c r="E433" s="1099"/>
      <c r="F433" s="1099"/>
      <c r="G433" s="1099"/>
      <c r="H433" s="1099"/>
      <c r="I433" s="1099"/>
      <c r="J433" s="1099"/>
      <c r="K433" s="1099"/>
      <c r="L433" s="1099"/>
      <c r="M433" s="1099"/>
      <c r="N433" s="1099"/>
      <c r="O433" s="1100">
        <f t="shared" si="20"/>
        <v>0</v>
      </c>
    </row>
    <row r="434" spans="1:21" ht="16.5" x14ac:dyDescent="0.3">
      <c r="A434" s="107" t="s">
        <v>275</v>
      </c>
      <c r="B434" s="14" t="s">
        <v>276</v>
      </c>
      <c r="C434" s="1099"/>
      <c r="D434" s="1099"/>
      <c r="E434" s="1099"/>
      <c r="F434" s="1099"/>
      <c r="G434" s="1099"/>
      <c r="H434" s="1099"/>
      <c r="I434" s="1099"/>
      <c r="J434" s="1099"/>
      <c r="K434" s="1099"/>
      <c r="L434" s="1099"/>
      <c r="M434" s="1099"/>
      <c r="N434" s="1099"/>
      <c r="O434" s="1100">
        <f t="shared" si="20"/>
        <v>0</v>
      </c>
    </row>
    <row r="435" spans="1:21" ht="16.5" x14ac:dyDescent="0.3">
      <c r="A435" s="107" t="s">
        <v>277</v>
      </c>
      <c r="B435" s="14" t="s">
        <v>278</v>
      </c>
      <c r="C435" s="1099"/>
      <c r="D435" s="1099"/>
      <c r="E435" s="1099"/>
      <c r="F435" s="1099"/>
      <c r="G435" s="1099"/>
      <c r="H435" s="1099"/>
      <c r="I435" s="1099"/>
      <c r="J435" s="1099"/>
      <c r="K435" s="1099"/>
      <c r="L435" s="1099"/>
      <c r="M435" s="1099"/>
      <c r="N435" s="1099"/>
      <c r="O435" s="1100">
        <f t="shared" si="20"/>
        <v>0</v>
      </c>
    </row>
    <row r="436" spans="1:21" ht="16.5" x14ac:dyDescent="0.3">
      <c r="A436" s="107" t="s">
        <v>279</v>
      </c>
      <c r="B436" s="14" t="s">
        <v>280</v>
      </c>
      <c r="C436" s="1099"/>
      <c r="D436" s="1099"/>
      <c r="E436" s="1099"/>
      <c r="F436" s="1099"/>
      <c r="G436" s="1099"/>
      <c r="H436" s="1099"/>
      <c r="I436" s="1099"/>
      <c r="J436" s="1099"/>
      <c r="K436" s="1099"/>
      <c r="L436" s="1099"/>
      <c r="M436" s="1099"/>
      <c r="N436" s="1099"/>
      <c r="O436" s="1100">
        <f t="shared" si="20"/>
        <v>0</v>
      </c>
    </row>
    <row r="437" spans="1:21" ht="16.5" x14ac:dyDescent="0.3">
      <c r="A437" s="107" t="s">
        <v>281</v>
      </c>
      <c r="B437" s="14" t="s">
        <v>282</v>
      </c>
      <c r="C437" s="1099"/>
      <c r="D437" s="1099"/>
      <c r="E437" s="1099"/>
      <c r="F437" s="1099"/>
      <c r="G437" s="1099"/>
      <c r="H437" s="1099"/>
      <c r="I437" s="1099"/>
      <c r="J437" s="1099"/>
      <c r="K437" s="1099"/>
      <c r="L437" s="1099"/>
      <c r="M437" s="1099"/>
      <c r="N437" s="1099"/>
      <c r="O437" s="1100">
        <f t="shared" si="20"/>
        <v>0</v>
      </c>
    </row>
    <row r="438" spans="1:21" ht="16.5" x14ac:dyDescent="0.3">
      <c r="A438" s="107" t="s">
        <v>283</v>
      </c>
      <c r="B438" s="14" t="s">
        <v>284</v>
      </c>
      <c r="C438" s="1099"/>
      <c r="D438" s="1099"/>
      <c r="E438" s="1099"/>
      <c r="F438" s="1099"/>
      <c r="G438" s="1099"/>
      <c r="H438" s="1099"/>
      <c r="I438" s="1099"/>
      <c r="J438" s="1099"/>
      <c r="K438" s="1099"/>
      <c r="L438" s="1099"/>
      <c r="M438" s="1099"/>
      <c r="N438" s="1099"/>
      <c r="O438" s="1100">
        <f t="shared" si="20"/>
        <v>0</v>
      </c>
    </row>
    <row r="439" spans="1:21" ht="18.75" x14ac:dyDescent="0.3">
      <c r="A439" s="107" t="s">
        <v>285</v>
      </c>
      <c r="B439" s="12" t="s">
        <v>119</v>
      </c>
      <c r="C439" s="1103">
        <f>SUM(C392:C438)</f>
        <v>0</v>
      </c>
      <c r="D439" s="1103">
        <f t="shared" ref="D439:N439" si="21">SUM(D392:D438)</f>
        <v>1</v>
      </c>
      <c r="E439" s="1103">
        <f t="shared" si="21"/>
        <v>2</v>
      </c>
      <c r="F439" s="1103">
        <f t="shared" si="21"/>
        <v>0</v>
      </c>
      <c r="G439" s="1103">
        <f t="shared" si="21"/>
        <v>0</v>
      </c>
      <c r="H439" s="1103">
        <f t="shared" si="21"/>
        <v>0</v>
      </c>
      <c r="I439" s="1103">
        <f t="shared" si="21"/>
        <v>0</v>
      </c>
      <c r="J439" s="1103">
        <f t="shared" si="21"/>
        <v>0</v>
      </c>
      <c r="K439" s="1103">
        <f t="shared" si="21"/>
        <v>0</v>
      </c>
      <c r="L439" s="1103">
        <f t="shared" si="21"/>
        <v>0</v>
      </c>
      <c r="M439" s="1103">
        <f t="shared" si="21"/>
        <v>0</v>
      </c>
      <c r="N439" s="1103">
        <f t="shared" si="21"/>
        <v>0</v>
      </c>
      <c r="O439" s="1104">
        <f t="shared" si="20"/>
        <v>3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ht="25.5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1319" t="s">
        <v>442</v>
      </c>
      <c r="P445" s="1"/>
      <c r="Q445" s="1"/>
      <c r="R445" s="1"/>
      <c r="S445" s="1"/>
      <c r="T445" s="1"/>
      <c r="U445" s="1"/>
    </row>
    <row r="446" spans="1:21" ht="16.5" x14ac:dyDescent="0.3">
      <c r="A446" s="107" t="s">
        <v>13</v>
      </c>
      <c r="B446" s="89" t="s">
        <v>289</v>
      </c>
      <c r="C446" s="1098"/>
      <c r="D446" s="1098"/>
      <c r="E446" s="1098"/>
      <c r="F446" s="1098"/>
      <c r="G446" s="1098"/>
      <c r="H446" s="1097"/>
      <c r="I446" s="1098"/>
      <c r="J446" s="1098"/>
      <c r="K446" s="1098"/>
      <c r="L446" s="1099"/>
      <c r="M446" s="1099"/>
      <c r="N446" s="1099"/>
      <c r="O446" s="1100">
        <f>SUM(C446:N446)</f>
        <v>0</v>
      </c>
      <c r="P446" s="1"/>
      <c r="Q446" s="1"/>
      <c r="R446" s="1"/>
      <c r="S446" s="1"/>
      <c r="T446" s="1"/>
      <c r="U446" s="1"/>
    </row>
    <row r="447" spans="1:21" ht="16.5" x14ac:dyDescent="0.3">
      <c r="A447" s="107" t="s">
        <v>19</v>
      </c>
      <c r="B447" s="89" t="s">
        <v>290</v>
      </c>
      <c r="C447" s="1098"/>
      <c r="D447" s="1098"/>
      <c r="E447" s="1098"/>
      <c r="F447" s="1098"/>
      <c r="G447" s="1098"/>
      <c r="H447" s="1097"/>
      <c r="I447" s="1098"/>
      <c r="J447" s="1098"/>
      <c r="K447" s="1098"/>
      <c r="L447" s="1099"/>
      <c r="M447" s="1099"/>
      <c r="N447" s="1099"/>
      <c r="O447" s="1100">
        <f t="shared" ref="O447:O474" si="22">SUM(C447:N447)</f>
        <v>0</v>
      </c>
      <c r="P447" s="1"/>
      <c r="Q447" s="1"/>
      <c r="R447" s="1"/>
      <c r="S447" s="1"/>
      <c r="T447" s="1"/>
      <c r="U447" s="1"/>
    </row>
    <row r="448" spans="1:21" ht="16.5" x14ac:dyDescent="0.3">
      <c r="A448" s="107" t="s">
        <v>25</v>
      </c>
      <c r="B448" s="89" t="s">
        <v>291</v>
      </c>
      <c r="C448" s="1098"/>
      <c r="D448" s="1098"/>
      <c r="E448" s="1098"/>
      <c r="F448" s="1098"/>
      <c r="G448" s="1098"/>
      <c r="H448" s="1097"/>
      <c r="I448" s="1098"/>
      <c r="J448" s="1098"/>
      <c r="K448" s="1098"/>
      <c r="L448" s="1099"/>
      <c r="M448" s="1099"/>
      <c r="N448" s="1099"/>
      <c r="O448" s="1100">
        <f t="shared" si="22"/>
        <v>0</v>
      </c>
      <c r="P448" s="1"/>
      <c r="Q448" s="1"/>
      <c r="R448" s="1"/>
      <c r="S448" s="1"/>
      <c r="T448" s="1"/>
      <c r="U448" s="1"/>
    </row>
    <row r="449" spans="1:21" ht="16.5" x14ac:dyDescent="0.3">
      <c r="A449" s="107" t="s">
        <v>33</v>
      </c>
      <c r="B449" s="89" t="s">
        <v>292</v>
      </c>
      <c r="C449" s="1098"/>
      <c r="D449" s="1098"/>
      <c r="E449" s="1098"/>
      <c r="F449" s="1098"/>
      <c r="G449" s="1098"/>
      <c r="H449" s="1097"/>
      <c r="I449" s="1098"/>
      <c r="J449" s="1098"/>
      <c r="K449" s="1098"/>
      <c r="L449" s="1099"/>
      <c r="M449" s="1099"/>
      <c r="N449" s="1099"/>
      <c r="O449" s="1100">
        <f t="shared" si="22"/>
        <v>0</v>
      </c>
      <c r="P449" s="1"/>
      <c r="Q449" s="1"/>
      <c r="R449" s="1"/>
      <c r="S449" s="1"/>
      <c r="T449" s="1"/>
      <c r="U449" s="1"/>
    </row>
    <row r="450" spans="1:21" ht="16.5" x14ac:dyDescent="0.3">
      <c r="A450" s="107" t="s">
        <v>35</v>
      </c>
      <c r="B450" s="89" t="s">
        <v>293</v>
      </c>
      <c r="C450" s="1098"/>
      <c r="D450" s="1098"/>
      <c r="E450" s="1098"/>
      <c r="F450" s="1098"/>
      <c r="G450" s="1098"/>
      <c r="H450" s="1097"/>
      <c r="I450" s="1098"/>
      <c r="J450" s="1098"/>
      <c r="K450" s="1098"/>
      <c r="L450" s="1099"/>
      <c r="M450" s="1099"/>
      <c r="N450" s="1099"/>
      <c r="O450" s="1100">
        <f t="shared" si="22"/>
        <v>0</v>
      </c>
      <c r="P450" s="1"/>
      <c r="Q450" s="1"/>
      <c r="R450" s="1"/>
      <c r="S450" s="1"/>
      <c r="T450" s="1"/>
      <c r="U450" s="1"/>
    </row>
    <row r="451" spans="1:21" ht="16.5" x14ac:dyDescent="0.3">
      <c r="A451" s="107" t="s">
        <v>37</v>
      </c>
      <c r="B451" s="89" t="s">
        <v>294</v>
      </c>
      <c r="C451" s="1098"/>
      <c r="D451" s="1098"/>
      <c r="E451" s="1098"/>
      <c r="F451" s="1098"/>
      <c r="G451" s="1098"/>
      <c r="H451" s="1097"/>
      <c r="I451" s="1098"/>
      <c r="J451" s="1098"/>
      <c r="K451" s="1098"/>
      <c r="L451" s="1099"/>
      <c r="M451" s="1099"/>
      <c r="N451" s="1099"/>
      <c r="O451" s="1100">
        <f t="shared" si="22"/>
        <v>0</v>
      </c>
      <c r="P451" s="1"/>
      <c r="Q451" s="1"/>
      <c r="R451" s="1"/>
      <c r="S451" s="1"/>
      <c r="T451" s="1"/>
      <c r="U451" s="1"/>
    </row>
    <row r="452" spans="1:21" ht="16.5" x14ac:dyDescent="0.3">
      <c r="A452" s="107" t="s">
        <v>39</v>
      </c>
      <c r="B452" s="89" t="s">
        <v>295</v>
      </c>
      <c r="C452" s="1098"/>
      <c r="D452" s="1098"/>
      <c r="E452" s="1098"/>
      <c r="F452" s="1098"/>
      <c r="G452" s="1098"/>
      <c r="H452" s="1097"/>
      <c r="I452" s="1098"/>
      <c r="J452" s="1098"/>
      <c r="K452" s="1098"/>
      <c r="L452" s="1099"/>
      <c r="M452" s="1099"/>
      <c r="N452" s="1099"/>
      <c r="O452" s="1100">
        <f t="shared" si="22"/>
        <v>0</v>
      </c>
      <c r="P452" s="1"/>
      <c r="Q452" s="1"/>
      <c r="R452" s="1"/>
      <c r="S452" s="1"/>
      <c r="T452" s="1"/>
      <c r="U452" s="1"/>
    </row>
    <row r="453" spans="1:21" ht="16.5" x14ac:dyDescent="0.3">
      <c r="A453" s="107" t="s">
        <v>41</v>
      </c>
      <c r="B453" s="89" t="s">
        <v>296</v>
      </c>
      <c r="C453" s="1098"/>
      <c r="D453" s="1098"/>
      <c r="E453" s="1098"/>
      <c r="F453" s="1098"/>
      <c r="G453" s="1098"/>
      <c r="H453" s="1097"/>
      <c r="I453" s="1098"/>
      <c r="J453" s="1098"/>
      <c r="K453" s="1098"/>
      <c r="L453" s="1099"/>
      <c r="M453" s="1099"/>
      <c r="N453" s="1099"/>
      <c r="O453" s="1100">
        <f t="shared" si="22"/>
        <v>0</v>
      </c>
      <c r="P453" s="1"/>
      <c r="Q453" s="1"/>
      <c r="R453" s="1"/>
      <c r="S453" s="1"/>
      <c r="T453" s="1"/>
      <c r="U453" s="1"/>
    </row>
    <row r="454" spans="1:21" ht="16.5" x14ac:dyDescent="0.3">
      <c r="A454" s="107" t="s">
        <v>43</v>
      </c>
      <c r="B454" s="89" t="s">
        <v>297</v>
      </c>
      <c r="C454" s="1098"/>
      <c r="D454" s="1098"/>
      <c r="E454" s="1098"/>
      <c r="F454" s="1098"/>
      <c r="G454" s="1098"/>
      <c r="H454" s="1097"/>
      <c r="I454" s="1098"/>
      <c r="J454" s="1098"/>
      <c r="K454" s="1098"/>
      <c r="L454" s="1099"/>
      <c r="M454" s="1099"/>
      <c r="N454" s="1099"/>
      <c r="O454" s="1100">
        <f t="shared" si="22"/>
        <v>0</v>
      </c>
      <c r="P454" s="1"/>
      <c r="Q454" s="1"/>
      <c r="R454" s="1"/>
      <c r="S454" s="1"/>
      <c r="T454" s="1"/>
      <c r="U454" s="1"/>
    </row>
    <row r="455" spans="1:21" ht="16.5" x14ac:dyDescent="0.3">
      <c r="A455" s="107" t="s">
        <v>45</v>
      </c>
      <c r="B455" s="89" t="s">
        <v>298</v>
      </c>
      <c r="C455" s="1098"/>
      <c r="D455" s="1098">
        <v>1</v>
      </c>
      <c r="E455" s="1098">
        <v>1</v>
      </c>
      <c r="F455" s="1098"/>
      <c r="G455" s="1098"/>
      <c r="H455" s="1097"/>
      <c r="I455" s="1098"/>
      <c r="J455" s="1098"/>
      <c r="K455" s="1098"/>
      <c r="L455" s="1099"/>
      <c r="M455" s="1099"/>
      <c r="N455" s="1099"/>
      <c r="O455" s="1100">
        <f t="shared" si="22"/>
        <v>2</v>
      </c>
      <c r="P455" s="1"/>
      <c r="Q455" s="1"/>
      <c r="R455" s="1"/>
      <c r="S455" s="1"/>
      <c r="T455" s="1"/>
      <c r="U455" s="1"/>
    </row>
    <row r="456" spans="1:21" ht="16.5" x14ac:dyDescent="0.3">
      <c r="A456" s="107" t="s">
        <v>47</v>
      </c>
      <c r="B456" s="89" t="s">
        <v>299</v>
      </c>
      <c r="C456" s="1098"/>
      <c r="D456" s="1098"/>
      <c r="E456" s="1098"/>
      <c r="F456" s="1098"/>
      <c r="G456" s="1098"/>
      <c r="H456" s="1097"/>
      <c r="I456" s="1098"/>
      <c r="J456" s="1098"/>
      <c r="K456" s="1098"/>
      <c r="L456" s="1099"/>
      <c r="M456" s="1099"/>
      <c r="N456" s="1099"/>
      <c r="O456" s="1100">
        <f t="shared" si="22"/>
        <v>0</v>
      </c>
      <c r="P456" s="1"/>
      <c r="Q456" s="1"/>
      <c r="R456" s="1"/>
      <c r="S456" s="1"/>
      <c r="T456" s="1"/>
      <c r="U456" s="1"/>
    </row>
    <row r="457" spans="1:21" ht="16.5" x14ac:dyDescent="0.3">
      <c r="A457" s="107" t="s">
        <v>49</v>
      </c>
      <c r="B457" s="89" t="s">
        <v>300</v>
      </c>
      <c r="C457" s="1098"/>
      <c r="D457" s="1098"/>
      <c r="E457" s="1101"/>
      <c r="F457" s="1098"/>
      <c r="G457" s="1098"/>
      <c r="H457" s="1097"/>
      <c r="I457" s="1098"/>
      <c r="J457" s="1098"/>
      <c r="K457" s="1101"/>
      <c r="L457" s="1099"/>
      <c r="M457" s="1099"/>
      <c r="N457" s="1099"/>
      <c r="O457" s="1100">
        <f t="shared" si="22"/>
        <v>0</v>
      </c>
      <c r="P457" s="1"/>
      <c r="Q457" s="1"/>
      <c r="R457" s="1"/>
      <c r="S457" s="1"/>
      <c r="T457" s="1"/>
      <c r="U457" s="1"/>
    </row>
    <row r="458" spans="1:21" ht="16.5" x14ac:dyDescent="0.3">
      <c r="A458" s="107" t="s">
        <v>50</v>
      </c>
      <c r="B458" s="89" t="s">
        <v>301</v>
      </c>
      <c r="C458" s="1098"/>
      <c r="D458" s="1098"/>
      <c r="E458" s="1101"/>
      <c r="F458" s="1098"/>
      <c r="G458" s="1098"/>
      <c r="H458" s="1097"/>
      <c r="I458" s="1098"/>
      <c r="J458" s="1098"/>
      <c r="K458" s="1101"/>
      <c r="L458" s="1099"/>
      <c r="M458" s="1099"/>
      <c r="N458" s="1099"/>
      <c r="O458" s="1100">
        <f t="shared" si="22"/>
        <v>0</v>
      </c>
      <c r="P458" s="1"/>
      <c r="Q458" s="1"/>
      <c r="R458" s="1"/>
      <c r="S458" s="1"/>
      <c r="T458" s="1"/>
      <c r="U458" s="1"/>
    </row>
    <row r="459" spans="1:21" ht="16.5" x14ac:dyDescent="0.3">
      <c r="A459" s="107" t="s">
        <v>51</v>
      </c>
      <c r="B459" s="89" t="s">
        <v>302</v>
      </c>
      <c r="C459" s="1098"/>
      <c r="D459" s="1098"/>
      <c r="E459" s="1101"/>
      <c r="F459" s="1098"/>
      <c r="G459" s="1098"/>
      <c r="H459" s="1097"/>
      <c r="I459" s="1098"/>
      <c r="J459" s="1098"/>
      <c r="K459" s="1101"/>
      <c r="L459" s="1099"/>
      <c r="M459" s="1099"/>
      <c r="N459" s="1099"/>
      <c r="O459" s="1100">
        <f t="shared" si="22"/>
        <v>0</v>
      </c>
      <c r="P459" s="1"/>
      <c r="Q459" s="1"/>
      <c r="R459" s="1"/>
      <c r="S459" s="1"/>
      <c r="T459" s="1"/>
      <c r="U459" s="32"/>
    </row>
    <row r="460" spans="1:21" ht="16.5" x14ac:dyDescent="0.3">
      <c r="A460" s="107" t="s">
        <v>53</v>
      </c>
      <c r="B460" s="89" t="s">
        <v>303</v>
      </c>
      <c r="C460" s="1098"/>
      <c r="D460" s="1098"/>
      <c r="E460" s="1101"/>
      <c r="F460" s="1098"/>
      <c r="G460" s="1098"/>
      <c r="H460" s="1097"/>
      <c r="I460" s="1098"/>
      <c r="J460" s="1098"/>
      <c r="K460" s="1101"/>
      <c r="L460" s="1099"/>
      <c r="M460" s="1099"/>
      <c r="N460" s="1099"/>
      <c r="O460" s="1100">
        <f t="shared" si="22"/>
        <v>0</v>
      </c>
    </row>
    <row r="461" spans="1:21" ht="16.5" x14ac:dyDescent="0.3">
      <c r="A461" s="107" t="s">
        <v>54</v>
      </c>
      <c r="B461" s="89" t="s">
        <v>304</v>
      </c>
      <c r="C461" s="1098"/>
      <c r="D461" s="1098"/>
      <c r="E461" s="1101"/>
      <c r="F461" s="1098"/>
      <c r="G461" s="1098"/>
      <c r="H461" s="1097"/>
      <c r="I461" s="1098"/>
      <c r="J461" s="1098"/>
      <c r="K461" s="1101"/>
      <c r="L461" s="1099"/>
      <c r="M461" s="1099"/>
      <c r="N461" s="1099"/>
      <c r="O461" s="1100">
        <f t="shared" si="22"/>
        <v>0</v>
      </c>
    </row>
    <row r="462" spans="1:21" ht="24" x14ac:dyDescent="0.3">
      <c r="A462" s="107" t="s">
        <v>56</v>
      </c>
      <c r="B462" s="89" t="s">
        <v>305</v>
      </c>
      <c r="C462" s="1098"/>
      <c r="D462" s="1098"/>
      <c r="E462" s="1101"/>
      <c r="F462" s="1098"/>
      <c r="G462" s="1098"/>
      <c r="H462" s="1097"/>
      <c r="I462" s="1098"/>
      <c r="J462" s="1098"/>
      <c r="K462" s="1101"/>
      <c r="L462" s="1099"/>
      <c r="M462" s="1099"/>
      <c r="N462" s="1099"/>
      <c r="O462" s="1100">
        <f t="shared" si="22"/>
        <v>0</v>
      </c>
    </row>
    <row r="463" spans="1:21" ht="16.5" x14ac:dyDescent="0.3">
      <c r="A463" s="107" t="s">
        <v>57</v>
      </c>
      <c r="B463" s="90" t="s">
        <v>306</v>
      </c>
      <c r="C463" s="1098"/>
      <c r="D463" s="1098"/>
      <c r="E463" s="1101">
        <v>1</v>
      </c>
      <c r="F463" s="1098"/>
      <c r="G463" s="1098"/>
      <c r="H463" s="1097"/>
      <c r="I463" s="1098"/>
      <c r="J463" s="1098"/>
      <c r="K463" s="1101"/>
      <c r="L463" s="1099"/>
      <c r="M463" s="1099"/>
      <c r="N463" s="1099"/>
      <c r="O463" s="1100">
        <f t="shared" si="22"/>
        <v>1</v>
      </c>
    </row>
    <row r="464" spans="1:21" ht="16.5" x14ac:dyDescent="0.3">
      <c r="A464" s="107" t="s">
        <v>59</v>
      </c>
      <c r="B464" s="90" t="s">
        <v>307</v>
      </c>
      <c r="C464" s="1098"/>
      <c r="D464" s="1098"/>
      <c r="E464" s="1101"/>
      <c r="F464" s="1098"/>
      <c r="G464" s="1098"/>
      <c r="H464" s="1097"/>
      <c r="I464" s="1098"/>
      <c r="J464" s="1098"/>
      <c r="K464" s="1101"/>
      <c r="L464" s="1099"/>
      <c r="M464" s="1099"/>
      <c r="N464" s="1099"/>
      <c r="O464" s="1100">
        <f t="shared" si="22"/>
        <v>0</v>
      </c>
    </row>
    <row r="465" spans="1:18" ht="16.5" x14ac:dyDescent="0.3">
      <c r="A465" s="107" t="s">
        <v>60</v>
      </c>
      <c r="B465" s="90" t="s">
        <v>308</v>
      </c>
      <c r="C465" s="1098"/>
      <c r="D465" s="1098">
        <v>1</v>
      </c>
      <c r="E465" s="1101">
        <v>1</v>
      </c>
      <c r="F465" s="1098"/>
      <c r="G465" s="1098"/>
      <c r="H465" s="1097"/>
      <c r="I465" s="1098"/>
      <c r="J465" s="1098"/>
      <c r="K465" s="1101"/>
      <c r="L465" s="1099"/>
      <c r="M465" s="1099"/>
      <c r="N465" s="1099"/>
      <c r="O465" s="1100">
        <f t="shared" si="22"/>
        <v>2</v>
      </c>
    </row>
    <row r="466" spans="1:18" ht="16.5" x14ac:dyDescent="0.3">
      <c r="A466" s="107" t="s">
        <v>62</v>
      </c>
      <c r="B466" s="90" t="s">
        <v>309</v>
      </c>
      <c r="C466" s="1098"/>
      <c r="D466" s="1098"/>
      <c r="E466" s="1101"/>
      <c r="F466" s="1098"/>
      <c r="G466" s="1098"/>
      <c r="H466" s="1097"/>
      <c r="I466" s="1098"/>
      <c r="J466" s="1098"/>
      <c r="K466" s="1101"/>
      <c r="L466" s="1099"/>
      <c r="M466" s="1099"/>
      <c r="N466" s="1099"/>
      <c r="O466" s="1100">
        <f t="shared" si="22"/>
        <v>0</v>
      </c>
    </row>
    <row r="467" spans="1:18" ht="16.5" x14ac:dyDescent="0.3">
      <c r="A467" s="107" t="s">
        <v>63</v>
      </c>
      <c r="B467" s="90" t="s">
        <v>310</v>
      </c>
      <c r="C467" s="1098"/>
      <c r="D467" s="1098"/>
      <c r="E467" s="1101"/>
      <c r="F467" s="1098"/>
      <c r="G467" s="1098"/>
      <c r="H467" s="1097"/>
      <c r="I467" s="1098"/>
      <c r="J467" s="1098"/>
      <c r="K467" s="1101"/>
      <c r="L467" s="1099"/>
      <c r="M467" s="1099"/>
      <c r="N467" s="1099"/>
      <c r="O467" s="1100">
        <f t="shared" si="22"/>
        <v>0</v>
      </c>
    </row>
    <row r="468" spans="1:18" ht="16.5" x14ac:dyDescent="0.3">
      <c r="A468" s="107" t="s">
        <v>65</v>
      </c>
      <c r="B468" s="90" t="s">
        <v>311</v>
      </c>
      <c r="C468" s="1098"/>
      <c r="D468" s="1098"/>
      <c r="E468" s="1101"/>
      <c r="F468" s="1098"/>
      <c r="G468" s="1098"/>
      <c r="H468" s="1097"/>
      <c r="I468" s="1098"/>
      <c r="J468" s="1098"/>
      <c r="K468" s="1101"/>
      <c r="L468" s="1099"/>
      <c r="M468" s="1099"/>
      <c r="N468" s="1099"/>
      <c r="O468" s="1100">
        <f t="shared" si="22"/>
        <v>0</v>
      </c>
    </row>
    <row r="469" spans="1:18" ht="16.5" x14ac:dyDescent="0.3">
      <c r="A469" s="107" t="s">
        <v>67</v>
      </c>
      <c r="B469" s="90" t="s">
        <v>312</v>
      </c>
      <c r="C469" s="1098"/>
      <c r="D469" s="1098"/>
      <c r="E469" s="1101"/>
      <c r="F469" s="1098"/>
      <c r="G469" s="1098"/>
      <c r="H469" s="1097"/>
      <c r="I469" s="1098"/>
      <c r="J469" s="1098"/>
      <c r="K469" s="1101"/>
      <c r="L469" s="1099"/>
      <c r="M469" s="1099"/>
      <c r="N469" s="1099"/>
      <c r="O469" s="1100">
        <f t="shared" si="22"/>
        <v>0</v>
      </c>
    </row>
    <row r="470" spans="1:18" ht="16.5" x14ac:dyDescent="0.3">
      <c r="A470" s="107" t="s">
        <v>69</v>
      </c>
      <c r="B470" s="90" t="s">
        <v>313</v>
      </c>
      <c r="C470" s="1098"/>
      <c r="D470" s="1098"/>
      <c r="E470" s="1101"/>
      <c r="F470" s="1098"/>
      <c r="G470" s="1098"/>
      <c r="H470" s="1097"/>
      <c r="I470" s="1098"/>
      <c r="J470" s="1098"/>
      <c r="K470" s="1101"/>
      <c r="L470" s="1099"/>
      <c r="M470" s="1099"/>
      <c r="N470" s="1099"/>
      <c r="O470" s="1100">
        <f t="shared" si="22"/>
        <v>0</v>
      </c>
    </row>
    <row r="471" spans="1:18" ht="16.5" x14ac:dyDescent="0.3">
      <c r="A471" s="107" t="s">
        <v>71</v>
      </c>
      <c r="B471" s="90" t="s">
        <v>314</v>
      </c>
      <c r="C471" s="1098"/>
      <c r="D471" s="1098"/>
      <c r="E471" s="1101"/>
      <c r="F471" s="1098"/>
      <c r="G471" s="1098"/>
      <c r="H471" s="1097"/>
      <c r="I471" s="1098"/>
      <c r="J471" s="1098"/>
      <c r="K471" s="1101"/>
      <c r="L471" s="1099"/>
      <c r="M471" s="1099"/>
      <c r="N471" s="1099"/>
      <c r="O471" s="1100">
        <f t="shared" si="22"/>
        <v>0</v>
      </c>
    </row>
    <row r="472" spans="1:18" ht="16.5" x14ac:dyDescent="0.3">
      <c r="A472" s="107" t="s">
        <v>73</v>
      </c>
      <c r="B472" s="90" t="s">
        <v>315</v>
      </c>
      <c r="C472" s="1098"/>
      <c r="D472" s="1098"/>
      <c r="E472" s="1101"/>
      <c r="F472" s="1098"/>
      <c r="G472" s="1098"/>
      <c r="H472" s="1097"/>
      <c r="I472" s="1098"/>
      <c r="J472" s="1098"/>
      <c r="K472" s="1101"/>
      <c r="L472" s="1099"/>
      <c r="M472" s="1099"/>
      <c r="N472" s="1099"/>
      <c r="O472" s="1100">
        <f t="shared" si="22"/>
        <v>0</v>
      </c>
    </row>
    <row r="473" spans="1:18" ht="16.5" x14ac:dyDescent="0.3">
      <c r="A473" s="107" t="s">
        <v>75</v>
      </c>
      <c r="B473" s="90" t="s">
        <v>316</v>
      </c>
      <c r="C473" s="1098"/>
      <c r="D473" s="1098">
        <v>1</v>
      </c>
      <c r="E473" s="1101">
        <v>3</v>
      </c>
      <c r="F473" s="1098"/>
      <c r="G473" s="1098"/>
      <c r="H473" s="1097"/>
      <c r="I473" s="1098"/>
      <c r="J473" s="1101"/>
      <c r="K473" s="1101"/>
      <c r="L473" s="1099"/>
      <c r="M473" s="1099"/>
      <c r="N473" s="1099"/>
      <c r="O473" s="1100">
        <f t="shared" si="22"/>
        <v>4</v>
      </c>
    </row>
    <row r="474" spans="1:18" ht="18" x14ac:dyDescent="0.25">
      <c r="A474" s="107" t="s">
        <v>77</v>
      </c>
      <c r="B474" s="49" t="s">
        <v>119</v>
      </c>
      <c r="C474" s="1102">
        <f t="shared" ref="C474:M474" si="23">SUM(C446:C473)</f>
        <v>0</v>
      </c>
      <c r="D474" s="1102">
        <f t="shared" si="23"/>
        <v>3</v>
      </c>
      <c r="E474" s="1102">
        <f t="shared" si="23"/>
        <v>6</v>
      </c>
      <c r="F474" s="1102">
        <f t="shared" si="23"/>
        <v>0</v>
      </c>
      <c r="G474" s="1102">
        <f t="shared" si="23"/>
        <v>0</v>
      </c>
      <c r="H474" s="1102">
        <f t="shared" si="23"/>
        <v>0</v>
      </c>
      <c r="I474" s="1102">
        <f t="shared" si="23"/>
        <v>0</v>
      </c>
      <c r="J474" s="1102">
        <f t="shared" si="23"/>
        <v>0</v>
      </c>
      <c r="K474" s="1102">
        <f t="shared" si="23"/>
        <v>0</v>
      </c>
      <c r="L474" s="1102">
        <f t="shared" si="23"/>
        <v>0</v>
      </c>
      <c r="M474" s="1102">
        <f t="shared" si="23"/>
        <v>0</v>
      </c>
      <c r="N474" s="1102">
        <f>SUM(N446:N473)</f>
        <v>0</v>
      </c>
      <c r="O474" s="1104">
        <f t="shared" si="22"/>
        <v>9</v>
      </c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28" t="s">
        <v>320</v>
      </c>
      <c r="P479" s="1"/>
      <c r="Q479" s="50"/>
      <c r="R479" s="51"/>
    </row>
    <row r="480" spans="1:18" ht="15.75" x14ac:dyDescent="0.25">
      <c r="A480" s="107" t="s">
        <v>13</v>
      </c>
      <c r="B480" s="41" t="s">
        <v>321</v>
      </c>
      <c r="C480" s="819"/>
      <c r="D480" s="819"/>
      <c r="E480" s="820"/>
      <c r="F480" s="451"/>
      <c r="G480" s="452"/>
      <c r="H480" s="453"/>
      <c r="I480" s="450"/>
      <c r="J480" s="450"/>
      <c r="K480" s="451"/>
      <c r="L480" s="451"/>
      <c r="M480" s="451"/>
      <c r="N480" s="821"/>
      <c r="O480" s="454"/>
      <c r="P480" s="1"/>
      <c r="Q480" s="481"/>
      <c r="R480" s="51"/>
    </row>
    <row r="481" spans="1:18" x14ac:dyDescent="0.25">
      <c r="A481" s="106" t="s">
        <v>15</v>
      </c>
      <c r="B481" s="63" t="s">
        <v>322</v>
      </c>
      <c r="C481" s="822">
        <v>0</v>
      </c>
      <c r="D481" s="822">
        <v>0</v>
      </c>
      <c r="E481" s="823">
        <v>0</v>
      </c>
      <c r="F481" s="456"/>
      <c r="G481" s="457"/>
      <c r="H481" s="458"/>
      <c r="I481" s="455"/>
      <c r="J481" s="455"/>
      <c r="K481" s="459"/>
      <c r="L481" s="456"/>
      <c r="M481" s="456"/>
      <c r="N481" s="459"/>
      <c r="O481" s="454">
        <f>SUM(C481:N481)</f>
        <v>0</v>
      </c>
      <c r="P481" s="1"/>
      <c r="Q481" s="50"/>
      <c r="R481" s="51"/>
    </row>
    <row r="482" spans="1:18" x14ac:dyDescent="0.25">
      <c r="A482" s="106" t="s">
        <v>17</v>
      </c>
      <c r="B482" s="42" t="s">
        <v>323</v>
      </c>
      <c r="C482" s="822">
        <v>0</v>
      </c>
      <c r="D482" s="822">
        <v>0</v>
      </c>
      <c r="E482" s="824">
        <v>0</v>
      </c>
      <c r="F482" s="460"/>
      <c r="G482" s="461"/>
      <c r="H482" s="458"/>
      <c r="I482" s="455"/>
      <c r="J482" s="455"/>
      <c r="K482" s="459"/>
      <c r="L482" s="460"/>
      <c r="M482" s="460"/>
      <c r="N482" s="459"/>
      <c r="O482" s="454">
        <f t="shared" ref="O482:O529" si="24">SUM(C482:N482)</f>
        <v>0</v>
      </c>
      <c r="P482" s="1"/>
      <c r="Q482" s="50"/>
      <c r="R482" s="51"/>
    </row>
    <row r="483" spans="1:18" x14ac:dyDescent="0.25">
      <c r="A483" s="106" t="s">
        <v>132</v>
      </c>
      <c r="B483" s="42" t="s">
        <v>385</v>
      </c>
      <c r="C483" s="822">
        <v>0</v>
      </c>
      <c r="D483" s="822">
        <v>0</v>
      </c>
      <c r="E483" s="824">
        <v>0</v>
      </c>
      <c r="F483" s="460"/>
      <c r="G483" s="460"/>
      <c r="H483" s="456"/>
      <c r="I483" s="455"/>
      <c r="J483" s="455"/>
      <c r="K483" s="459"/>
      <c r="L483" s="460"/>
      <c r="M483" s="460"/>
      <c r="N483" s="459"/>
      <c r="O483" s="454">
        <f t="shared" si="24"/>
        <v>0</v>
      </c>
      <c r="P483" s="1"/>
      <c r="Q483" s="50"/>
      <c r="R483" s="51"/>
    </row>
    <row r="484" spans="1:18" x14ac:dyDescent="0.25">
      <c r="A484" s="164" t="s">
        <v>133</v>
      </c>
      <c r="B484" s="163" t="s">
        <v>386</v>
      </c>
      <c r="C484" s="822">
        <v>0</v>
      </c>
      <c r="D484" s="822">
        <v>0</v>
      </c>
      <c r="E484" s="824">
        <v>0</v>
      </c>
      <c r="F484" s="460"/>
      <c r="G484" s="460"/>
      <c r="H484" s="456"/>
      <c r="I484" s="455"/>
      <c r="J484" s="455"/>
      <c r="K484" s="459"/>
      <c r="L484" s="460"/>
      <c r="M484" s="460"/>
      <c r="N484" s="459"/>
      <c r="O484" s="454">
        <f t="shared" si="24"/>
        <v>0</v>
      </c>
      <c r="P484" s="1"/>
      <c r="Q484" s="50"/>
      <c r="R484" s="51"/>
    </row>
    <row r="485" spans="1:18" ht="15.75" x14ac:dyDescent="0.25">
      <c r="A485" s="107" t="s">
        <v>19</v>
      </c>
      <c r="B485" s="41" t="s">
        <v>324</v>
      </c>
      <c r="C485" s="819"/>
      <c r="D485" s="819"/>
      <c r="E485" s="825"/>
      <c r="F485" s="462"/>
      <c r="G485" s="462"/>
      <c r="H485" s="451"/>
      <c r="I485" s="450"/>
      <c r="J485" s="450"/>
      <c r="K485" s="463"/>
      <c r="L485" s="462"/>
      <c r="M485" s="462"/>
      <c r="N485" s="821"/>
      <c r="O485" s="454">
        <f t="shared" si="24"/>
        <v>0</v>
      </c>
      <c r="P485" s="1"/>
      <c r="Q485" s="481"/>
      <c r="R485" s="51"/>
    </row>
    <row r="486" spans="1:18" x14ac:dyDescent="0.25">
      <c r="A486" s="106" t="s">
        <v>21</v>
      </c>
      <c r="B486" s="42" t="s">
        <v>325</v>
      </c>
      <c r="C486" s="822">
        <v>0</v>
      </c>
      <c r="D486" s="822">
        <v>0</v>
      </c>
      <c r="E486" s="824">
        <v>0</v>
      </c>
      <c r="F486" s="460"/>
      <c r="G486" s="460"/>
      <c r="H486" s="456"/>
      <c r="I486" s="455"/>
      <c r="J486" s="455"/>
      <c r="K486" s="459"/>
      <c r="L486" s="460"/>
      <c r="M486" s="460"/>
      <c r="N486" s="459"/>
      <c r="O486" s="454">
        <f t="shared" si="24"/>
        <v>0</v>
      </c>
      <c r="P486" s="1"/>
      <c r="Q486" s="50"/>
      <c r="R486" s="51"/>
    </row>
    <row r="487" spans="1:18" x14ac:dyDescent="0.25">
      <c r="A487" s="106" t="s">
        <v>23</v>
      </c>
      <c r="B487" s="42" t="s">
        <v>326</v>
      </c>
      <c r="C487" s="822">
        <v>0</v>
      </c>
      <c r="D487" s="822">
        <v>0</v>
      </c>
      <c r="E487" s="824">
        <v>0</v>
      </c>
      <c r="F487" s="460"/>
      <c r="G487" s="460"/>
      <c r="H487" s="456"/>
      <c r="I487" s="455"/>
      <c r="J487" s="455"/>
      <c r="K487" s="459"/>
      <c r="L487" s="460"/>
      <c r="M487" s="460"/>
      <c r="N487" s="459"/>
      <c r="O487" s="454">
        <f t="shared" si="24"/>
        <v>0</v>
      </c>
      <c r="P487" s="1"/>
      <c r="Q487" s="50"/>
      <c r="R487" s="51"/>
    </row>
    <row r="488" spans="1:18" x14ac:dyDescent="0.25">
      <c r="A488" s="107" t="s">
        <v>25</v>
      </c>
      <c r="B488" s="41" t="s">
        <v>427</v>
      </c>
      <c r="C488" s="822"/>
      <c r="D488" s="822"/>
      <c r="E488" s="824"/>
      <c r="F488" s="460"/>
      <c r="G488" s="460"/>
      <c r="H488" s="456"/>
      <c r="I488" s="455"/>
      <c r="J488" s="455"/>
      <c r="K488" s="464"/>
      <c r="L488" s="460"/>
      <c r="M488" s="460"/>
      <c r="N488" s="459"/>
      <c r="O488" s="454">
        <f t="shared" si="24"/>
        <v>0</v>
      </c>
      <c r="P488" s="1"/>
      <c r="Q488" s="50"/>
      <c r="R488" s="51"/>
    </row>
    <row r="489" spans="1:18" ht="15.75" x14ac:dyDescent="0.25">
      <c r="A489" s="106" t="s">
        <v>27</v>
      </c>
      <c r="B489" s="63" t="s">
        <v>425</v>
      </c>
      <c r="C489" s="822">
        <v>0</v>
      </c>
      <c r="D489" s="822">
        <v>0</v>
      </c>
      <c r="E489" s="824">
        <v>0</v>
      </c>
      <c r="F489" s="460"/>
      <c r="G489" s="460"/>
      <c r="H489" s="456"/>
      <c r="I489" s="455"/>
      <c r="J489" s="455"/>
      <c r="K489" s="459"/>
      <c r="L489" s="460"/>
      <c r="M489" s="460"/>
      <c r="N489" s="459"/>
      <c r="O489" s="454">
        <f t="shared" si="24"/>
        <v>0</v>
      </c>
      <c r="P489" s="1"/>
      <c r="Q489" s="481"/>
      <c r="R489" s="51"/>
    </row>
    <row r="490" spans="1:18" ht="15.75" x14ac:dyDescent="0.25">
      <c r="A490" s="106" t="s">
        <v>29</v>
      </c>
      <c r="B490" s="63" t="s">
        <v>426</v>
      </c>
      <c r="C490" s="822">
        <v>0</v>
      </c>
      <c r="D490" s="822">
        <v>0</v>
      </c>
      <c r="E490" s="824">
        <v>0</v>
      </c>
      <c r="F490" s="460"/>
      <c r="G490" s="460"/>
      <c r="H490" s="456"/>
      <c r="I490" s="455"/>
      <c r="J490" s="455"/>
      <c r="K490" s="459"/>
      <c r="L490" s="460"/>
      <c r="M490" s="460"/>
      <c r="N490" s="459"/>
      <c r="O490" s="454">
        <f t="shared" si="24"/>
        <v>0</v>
      </c>
      <c r="P490" s="1"/>
      <c r="Q490" s="481"/>
      <c r="R490" s="51"/>
    </row>
    <row r="491" spans="1:18" ht="18" x14ac:dyDescent="0.25">
      <c r="A491" s="107" t="s">
        <v>33</v>
      </c>
      <c r="B491" s="43" t="s">
        <v>327</v>
      </c>
      <c r="C491" s="826">
        <f>SUM(C492,C493,C494,C495,C496,C497)</f>
        <v>4</v>
      </c>
      <c r="D491" s="826">
        <f t="shared" ref="D491:E491" si="25">SUM(D492,D493,D494,D495,D496,D497)</f>
        <v>12</v>
      </c>
      <c r="E491" s="826">
        <f t="shared" si="25"/>
        <v>2</v>
      </c>
      <c r="F491" s="827"/>
      <c r="G491" s="827"/>
      <c r="H491" s="828"/>
      <c r="I491" s="829"/>
      <c r="J491" s="829"/>
      <c r="K491" s="830"/>
      <c r="L491" s="831"/>
      <c r="M491" s="831"/>
      <c r="N491" s="831"/>
      <c r="O491" s="832">
        <f>SUM(C491:N491)</f>
        <v>18</v>
      </c>
      <c r="P491" s="1"/>
      <c r="Q491" s="480"/>
      <c r="R491" s="51"/>
    </row>
    <row r="492" spans="1:18" x14ac:dyDescent="0.25">
      <c r="A492" s="164" t="s">
        <v>139</v>
      </c>
      <c r="B492" s="165" t="s">
        <v>387</v>
      </c>
      <c r="C492" s="819">
        <v>0</v>
      </c>
      <c r="D492" s="819">
        <v>0</v>
      </c>
      <c r="E492" s="825">
        <v>0</v>
      </c>
      <c r="F492" s="833"/>
      <c r="G492" s="833"/>
      <c r="H492" s="834"/>
      <c r="I492" s="835"/>
      <c r="J492" s="835"/>
      <c r="K492" s="836"/>
      <c r="L492" s="833"/>
      <c r="M492" s="833"/>
      <c r="N492" s="836"/>
      <c r="O492" s="428">
        <f t="shared" ref="O492:O497" si="26">SUM(C492:N492)</f>
        <v>0</v>
      </c>
      <c r="P492" s="1"/>
      <c r="Q492" s="50"/>
      <c r="R492" s="51"/>
    </row>
    <row r="493" spans="1:18" x14ac:dyDescent="0.25">
      <c r="A493" s="164" t="s">
        <v>140</v>
      </c>
      <c r="B493" s="165" t="s">
        <v>388</v>
      </c>
      <c r="C493" s="819">
        <v>0</v>
      </c>
      <c r="D493" s="819">
        <v>0</v>
      </c>
      <c r="E493" s="825">
        <v>0</v>
      </c>
      <c r="F493" s="833"/>
      <c r="G493" s="833"/>
      <c r="H493" s="834"/>
      <c r="I493" s="835"/>
      <c r="J493" s="835"/>
      <c r="K493" s="836"/>
      <c r="L493" s="833"/>
      <c r="M493" s="833"/>
      <c r="N493" s="836"/>
      <c r="O493" s="428">
        <f t="shared" si="26"/>
        <v>0</v>
      </c>
      <c r="P493" s="1"/>
      <c r="Q493" s="50"/>
      <c r="R493" s="51"/>
    </row>
    <row r="494" spans="1:18" x14ac:dyDescent="0.25">
      <c r="A494" s="164" t="s">
        <v>141</v>
      </c>
      <c r="B494" s="165" t="s">
        <v>389</v>
      </c>
      <c r="C494" s="819">
        <v>0</v>
      </c>
      <c r="D494" s="819">
        <v>0</v>
      </c>
      <c r="E494" s="825">
        <v>0</v>
      </c>
      <c r="F494" s="833"/>
      <c r="G494" s="833"/>
      <c r="H494" s="834"/>
      <c r="I494" s="835"/>
      <c r="J494" s="835"/>
      <c r="K494" s="836"/>
      <c r="L494" s="833"/>
      <c r="M494" s="833"/>
      <c r="N494" s="836"/>
      <c r="O494" s="428">
        <f t="shared" si="26"/>
        <v>0</v>
      </c>
      <c r="P494" s="1"/>
      <c r="Q494" s="50"/>
      <c r="R494" s="51"/>
    </row>
    <row r="495" spans="1:18" x14ac:dyDescent="0.25">
      <c r="A495" s="164" t="s">
        <v>142</v>
      </c>
      <c r="B495" s="44" t="s">
        <v>328</v>
      </c>
      <c r="C495" s="822">
        <v>0</v>
      </c>
      <c r="D495" s="822">
        <v>1</v>
      </c>
      <c r="E495" s="824">
        <v>0</v>
      </c>
      <c r="F495" s="466"/>
      <c r="G495" s="466"/>
      <c r="H495" s="467"/>
      <c r="I495" s="468"/>
      <c r="J495" s="468"/>
      <c r="K495" s="143"/>
      <c r="L495" s="290"/>
      <c r="M495" s="290"/>
      <c r="N495" s="290"/>
      <c r="O495" s="428">
        <f t="shared" si="26"/>
        <v>1</v>
      </c>
      <c r="P495" s="1"/>
      <c r="Q495" s="50"/>
      <c r="R495" s="51"/>
    </row>
    <row r="496" spans="1:18" x14ac:dyDescent="0.25">
      <c r="A496" s="164" t="s">
        <v>392</v>
      </c>
      <c r="B496" s="165" t="s">
        <v>390</v>
      </c>
      <c r="C496" s="822">
        <v>2</v>
      </c>
      <c r="D496" s="822">
        <v>2</v>
      </c>
      <c r="E496" s="824">
        <v>0</v>
      </c>
      <c r="F496" s="466"/>
      <c r="G496" s="466"/>
      <c r="H496" s="446"/>
      <c r="I496" s="465"/>
      <c r="J496" s="465"/>
      <c r="K496" s="469"/>
      <c r="L496" s="466"/>
      <c r="M496" s="466"/>
      <c r="N496" s="469"/>
      <c r="O496" s="428">
        <f t="shared" si="26"/>
        <v>4</v>
      </c>
      <c r="P496" s="1"/>
      <c r="Q496" s="50"/>
      <c r="R496" s="51"/>
    </row>
    <row r="497" spans="1:18" x14ac:dyDescent="0.25">
      <c r="A497" s="164" t="s">
        <v>391</v>
      </c>
      <c r="B497" s="44" t="s">
        <v>329</v>
      </c>
      <c r="C497" s="822">
        <v>2</v>
      </c>
      <c r="D497" s="822">
        <v>9</v>
      </c>
      <c r="E497" s="824">
        <v>2</v>
      </c>
      <c r="F497" s="466"/>
      <c r="G497" s="466"/>
      <c r="H497" s="467"/>
      <c r="I497" s="468"/>
      <c r="J497" s="468"/>
      <c r="K497" s="143"/>
      <c r="L497" s="290"/>
      <c r="M497" s="290"/>
      <c r="N497" s="290"/>
      <c r="O497" s="428">
        <f t="shared" si="26"/>
        <v>13</v>
      </c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837">
        <v>1</v>
      </c>
      <c r="D498" s="837">
        <v>5</v>
      </c>
      <c r="E498" s="838">
        <v>13</v>
      </c>
      <c r="F498" s="838"/>
      <c r="G498" s="838"/>
      <c r="H498" s="828"/>
      <c r="I498" s="829"/>
      <c r="J498" s="829"/>
      <c r="K498" s="830"/>
      <c r="L498" s="839"/>
      <c r="M498" s="839"/>
      <c r="N498" s="839"/>
      <c r="O498" s="832">
        <f t="shared" si="24"/>
        <v>19</v>
      </c>
      <c r="P498" s="480"/>
      <c r="Q498" s="480"/>
      <c r="R498" s="51"/>
    </row>
    <row r="499" spans="1:18" ht="25.5" x14ac:dyDescent="0.3">
      <c r="A499" s="107" t="s">
        <v>37</v>
      </c>
      <c r="B499" s="45" t="s">
        <v>331</v>
      </c>
      <c r="C499" s="764">
        <f>SUM(C500,C501,C502,C503)</f>
        <v>45</v>
      </c>
      <c r="D499" s="764">
        <f t="shared" ref="D499:E499" si="27">SUM(D500,D501,D502,D503)</f>
        <v>105</v>
      </c>
      <c r="E499" s="764">
        <f t="shared" si="27"/>
        <v>25</v>
      </c>
      <c r="F499" s="840"/>
      <c r="G499" s="840"/>
      <c r="H499" s="841"/>
      <c r="I499" s="842"/>
      <c r="J499" s="842"/>
      <c r="K499" s="842"/>
      <c r="L499" s="843"/>
      <c r="M499" s="843"/>
      <c r="N499" s="843"/>
      <c r="O499" s="832">
        <f t="shared" si="24"/>
        <v>175</v>
      </c>
      <c r="P499" s="1"/>
      <c r="Q499" s="480"/>
      <c r="R499" s="51"/>
    </row>
    <row r="500" spans="1:18" x14ac:dyDescent="0.25">
      <c r="A500" s="106" t="s">
        <v>149</v>
      </c>
      <c r="B500" s="46" t="s">
        <v>332</v>
      </c>
      <c r="C500" s="822">
        <v>1</v>
      </c>
      <c r="D500" s="822">
        <v>3</v>
      </c>
      <c r="E500" s="824">
        <v>2</v>
      </c>
      <c r="F500" s="466"/>
      <c r="G500" s="466"/>
      <c r="H500" s="844"/>
      <c r="I500" s="468"/>
      <c r="J500" s="468"/>
      <c r="K500" s="143"/>
      <c r="L500" s="290"/>
      <c r="M500" s="290"/>
      <c r="N500" s="290"/>
      <c r="O500" s="428">
        <f t="shared" si="24"/>
        <v>6</v>
      </c>
      <c r="P500" s="1"/>
      <c r="Q500" s="50"/>
      <c r="R500" s="51"/>
    </row>
    <row r="501" spans="1:18" x14ac:dyDescent="0.25">
      <c r="A501" s="106" t="s">
        <v>150</v>
      </c>
      <c r="B501" s="46" t="s">
        <v>333</v>
      </c>
      <c r="C501" s="822">
        <v>3</v>
      </c>
      <c r="D501" s="822">
        <v>17</v>
      </c>
      <c r="E501" s="824">
        <v>1</v>
      </c>
      <c r="F501" s="466"/>
      <c r="G501" s="466"/>
      <c r="H501" s="844"/>
      <c r="I501" s="468"/>
      <c r="J501" s="468"/>
      <c r="K501" s="143"/>
      <c r="L501" s="290"/>
      <c r="M501" s="290"/>
      <c r="N501" s="290"/>
      <c r="O501" s="428">
        <f t="shared" si="24"/>
        <v>21</v>
      </c>
      <c r="P501" s="1"/>
      <c r="Q501" s="50"/>
      <c r="R501" s="51"/>
    </row>
    <row r="502" spans="1:18" x14ac:dyDescent="0.25">
      <c r="A502" s="106" t="s">
        <v>151</v>
      </c>
      <c r="B502" s="46" t="s">
        <v>334</v>
      </c>
      <c r="C502" s="822">
        <v>0</v>
      </c>
      <c r="D502" s="822">
        <v>0</v>
      </c>
      <c r="E502" s="824">
        <v>0</v>
      </c>
      <c r="F502" s="466"/>
      <c r="G502" s="466"/>
      <c r="H502" s="844"/>
      <c r="I502" s="468"/>
      <c r="J502" s="468"/>
      <c r="K502" s="143"/>
      <c r="L502" s="290"/>
      <c r="M502" s="290"/>
      <c r="N502" s="290"/>
      <c r="O502" s="428">
        <f t="shared" si="24"/>
        <v>0</v>
      </c>
      <c r="P502" s="1"/>
      <c r="Q502" s="50"/>
      <c r="R502" s="51"/>
    </row>
    <row r="503" spans="1:18" x14ac:dyDescent="0.25">
      <c r="A503" s="106" t="s">
        <v>152</v>
      </c>
      <c r="B503" s="46" t="s">
        <v>335</v>
      </c>
      <c r="C503" s="822">
        <v>41</v>
      </c>
      <c r="D503" s="822">
        <v>85</v>
      </c>
      <c r="E503" s="824">
        <v>22</v>
      </c>
      <c r="F503" s="466"/>
      <c r="G503" s="466"/>
      <c r="H503" s="844"/>
      <c r="I503" s="468"/>
      <c r="J503" s="468"/>
      <c r="K503" s="143"/>
      <c r="L503" s="290"/>
      <c r="M503" s="290"/>
      <c r="N503" s="290"/>
      <c r="O503" s="428">
        <f t="shared" si="24"/>
        <v>148</v>
      </c>
      <c r="P503" s="1"/>
      <c r="Q503" s="50"/>
      <c r="R503" s="51"/>
    </row>
    <row r="504" spans="1:18" ht="18" x14ac:dyDescent="0.25">
      <c r="A504" s="107" t="s">
        <v>39</v>
      </c>
      <c r="B504" s="45" t="s">
        <v>336</v>
      </c>
      <c r="C504" s="826">
        <f>SUM(C505,C506,C507,C508)</f>
        <v>4</v>
      </c>
      <c r="D504" s="826">
        <f t="shared" ref="D504:E504" si="28">SUM(D505,D506,D507,D508)</f>
        <v>50</v>
      </c>
      <c r="E504" s="826">
        <f t="shared" si="28"/>
        <v>1</v>
      </c>
      <c r="F504" s="845"/>
      <c r="G504" s="845"/>
      <c r="H504" s="828"/>
      <c r="I504" s="829"/>
      <c r="J504" s="829"/>
      <c r="K504" s="830"/>
      <c r="L504" s="846"/>
      <c r="M504" s="846"/>
      <c r="N504" s="846"/>
      <c r="O504" s="832">
        <f t="shared" si="24"/>
        <v>55</v>
      </c>
      <c r="P504" s="1"/>
      <c r="Q504" s="481"/>
      <c r="R504" s="51"/>
    </row>
    <row r="505" spans="1:18" x14ac:dyDescent="0.25">
      <c r="A505" s="106" t="s">
        <v>154</v>
      </c>
      <c r="B505" s="46" t="s">
        <v>337</v>
      </c>
      <c r="C505" s="822">
        <v>0</v>
      </c>
      <c r="D505" s="822">
        <v>0</v>
      </c>
      <c r="E505" s="824">
        <v>0</v>
      </c>
      <c r="F505" s="466"/>
      <c r="G505" s="466"/>
      <c r="H505" s="467"/>
      <c r="I505" s="468"/>
      <c r="J505" s="468"/>
      <c r="K505" s="143"/>
      <c r="L505" s="290"/>
      <c r="M505" s="290"/>
      <c r="N505" s="290"/>
      <c r="O505" s="454"/>
      <c r="P505" s="1"/>
      <c r="Q505" s="84"/>
      <c r="R505" s="85"/>
    </row>
    <row r="506" spans="1:18" x14ac:dyDescent="0.25">
      <c r="A506" s="106" t="s">
        <v>155</v>
      </c>
      <c r="B506" s="46" t="s">
        <v>338</v>
      </c>
      <c r="C506" s="822">
        <v>1</v>
      </c>
      <c r="D506" s="822">
        <v>0</v>
      </c>
      <c r="E506" s="824">
        <v>0</v>
      </c>
      <c r="F506" s="466"/>
      <c r="G506" s="466"/>
      <c r="H506" s="467"/>
      <c r="I506" s="468"/>
      <c r="J506" s="468"/>
      <c r="K506" s="143"/>
      <c r="L506" s="290"/>
      <c r="M506" s="290"/>
      <c r="N506" s="290"/>
      <c r="O506" s="454"/>
      <c r="P506" s="1"/>
      <c r="Q506" s="50"/>
      <c r="R506" s="51"/>
    </row>
    <row r="507" spans="1:18" x14ac:dyDescent="0.25">
      <c r="A507" s="106" t="s">
        <v>156</v>
      </c>
      <c r="B507" s="46" t="s">
        <v>339</v>
      </c>
      <c r="C507" s="822">
        <v>0</v>
      </c>
      <c r="D507" s="822">
        <v>12</v>
      </c>
      <c r="E507" s="824">
        <v>1</v>
      </c>
      <c r="F507" s="466"/>
      <c r="G507" s="466"/>
      <c r="H507" s="467"/>
      <c r="I507" s="468"/>
      <c r="J507" s="468"/>
      <c r="K507" s="143"/>
      <c r="L507" s="290"/>
      <c r="M507" s="290"/>
      <c r="N507" s="290"/>
      <c r="O507" s="454"/>
      <c r="P507" s="1"/>
      <c r="Q507" s="50"/>
      <c r="R507" s="51"/>
    </row>
    <row r="508" spans="1:18" x14ac:dyDescent="0.25">
      <c r="A508" s="106" t="s">
        <v>157</v>
      </c>
      <c r="B508" s="46" t="s">
        <v>340</v>
      </c>
      <c r="C508" s="822">
        <v>3</v>
      </c>
      <c r="D508" s="822">
        <v>38</v>
      </c>
      <c r="E508" s="824">
        <v>0</v>
      </c>
      <c r="F508" s="466"/>
      <c r="G508" s="466"/>
      <c r="H508" s="467"/>
      <c r="I508" s="468"/>
      <c r="J508" s="468"/>
      <c r="K508" s="143"/>
      <c r="L508" s="290"/>
      <c r="M508" s="290"/>
      <c r="N508" s="290"/>
      <c r="O508" s="454"/>
      <c r="P508" s="1"/>
      <c r="Q508" s="50"/>
      <c r="R508" s="51"/>
    </row>
    <row r="509" spans="1:18" ht="18" x14ac:dyDescent="0.25">
      <c r="A509" s="107" t="s">
        <v>41</v>
      </c>
      <c r="B509" s="47" t="s">
        <v>341</v>
      </c>
      <c r="C509" s="826">
        <f>SUM(C510,C511)</f>
        <v>0</v>
      </c>
      <c r="D509" s="826">
        <f t="shared" ref="D509:E509" si="29">SUM(D510,D511)</f>
        <v>29</v>
      </c>
      <c r="E509" s="826">
        <f t="shared" si="29"/>
        <v>16</v>
      </c>
      <c r="F509" s="847"/>
      <c r="G509" s="847"/>
      <c r="H509" s="828"/>
      <c r="I509" s="829"/>
      <c r="J509" s="829"/>
      <c r="K509" s="830"/>
      <c r="L509" s="846"/>
      <c r="M509" s="846"/>
      <c r="N509" s="846"/>
      <c r="O509" s="832">
        <f t="shared" si="24"/>
        <v>45</v>
      </c>
      <c r="P509" s="480"/>
      <c r="Q509" s="480"/>
      <c r="R509" s="51"/>
    </row>
    <row r="510" spans="1:18" x14ac:dyDescent="0.25">
      <c r="A510" s="106" t="s">
        <v>159</v>
      </c>
      <c r="B510" s="44" t="s">
        <v>342</v>
      </c>
      <c r="C510" s="822">
        <v>0</v>
      </c>
      <c r="D510" s="822">
        <v>0</v>
      </c>
      <c r="E510" s="824">
        <v>0</v>
      </c>
      <c r="F510" s="466"/>
      <c r="G510" s="466"/>
      <c r="H510" s="467"/>
      <c r="I510" s="468"/>
      <c r="J510" s="468"/>
      <c r="K510" s="143"/>
      <c r="L510" s="290"/>
      <c r="M510" s="290"/>
      <c r="N510" s="290"/>
      <c r="O510" s="454"/>
      <c r="Q510" s="50"/>
      <c r="R510" s="51"/>
    </row>
    <row r="511" spans="1:18" x14ac:dyDescent="0.25">
      <c r="A511" s="106" t="s">
        <v>160</v>
      </c>
      <c r="B511" s="44" t="s">
        <v>343</v>
      </c>
      <c r="C511" s="822">
        <v>0</v>
      </c>
      <c r="D511" s="822">
        <v>29</v>
      </c>
      <c r="E511" s="824">
        <v>16</v>
      </c>
      <c r="F511" s="466"/>
      <c r="G511" s="466"/>
      <c r="H511" s="467"/>
      <c r="I511" s="468"/>
      <c r="J511" s="468"/>
      <c r="K511" s="143"/>
      <c r="L511" s="290"/>
      <c r="M511" s="290"/>
      <c r="N511" s="290"/>
      <c r="O511" s="454"/>
      <c r="Q511" s="50"/>
      <c r="R511" s="51"/>
    </row>
    <row r="512" spans="1:18" ht="18" x14ac:dyDescent="0.25">
      <c r="A512" s="107" t="s">
        <v>43</v>
      </c>
      <c r="B512" s="48" t="s">
        <v>344</v>
      </c>
      <c r="C512" s="826">
        <f>SUM(C513,C514,C515)</f>
        <v>0</v>
      </c>
      <c r="D512" s="826">
        <f t="shared" ref="D512:E512" si="30">SUM(D513,D514,D515)</f>
        <v>1</v>
      </c>
      <c r="E512" s="826">
        <f t="shared" si="30"/>
        <v>0</v>
      </c>
      <c r="F512" s="847"/>
      <c r="G512" s="847"/>
      <c r="H512" s="828"/>
      <c r="I512" s="829"/>
      <c r="J512" s="829"/>
      <c r="K512" s="830"/>
      <c r="L512" s="846"/>
      <c r="M512" s="846"/>
      <c r="N512" s="846"/>
      <c r="O512" s="832">
        <f t="shared" si="24"/>
        <v>1</v>
      </c>
      <c r="P512" s="480"/>
      <c r="Q512" s="481"/>
      <c r="R512" s="51"/>
    </row>
    <row r="513" spans="1:18" x14ac:dyDescent="0.25">
      <c r="A513" s="106" t="s">
        <v>163</v>
      </c>
      <c r="B513" s="46" t="s">
        <v>345</v>
      </c>
      <c r="C513" s="822">
        <v>0</v>
      </c>
      <c r="D513" s="822">
        <v>1</v>
      </c>
      <c r="E513" s="824">
        <v>0</v>
      </c>
      <c r="F513" s="466"/>
      <c r="G513" s="466"/>
      <c r="H513" s="467"/>
      <c r="I513" s="468"/>
      <c r="J513" s="468"/>
      <c r="K513" s="143"/>
      <c r="L513" s="290"/>
      <c r="M513" s="290"/>
      <c r="N513" s="290"/>
      <c r="O513" s="454"/>
      <c r="P513" s="1"/>
      <c r="Q513" s="84"/>
      <c r="R513" s="85"/>
    </row>
    <row r="514" spans="1:18" x14ac:dyDescent="0.25">
      <c r="A514" s="106" t="s">
        <v>164</v>
      </c>
      <c r="B514" s="46" t="s">
        <v>346</v>
      </c>
      <c r="C514" s="822">
        <v>0</v>
      </c>
      <c r="D514" s="822">
        <v>0</v>
      </c>
      <c r="E514" s="824">
        <v>0</v>
      </c>
      <c r="F514" s="466"/>
      <c r="G514" s="466"/>
      <c r="H514" s="467"/>
      <c r="I514" s="468"/>
      <c r="J514" s="468"/>
      <c r="K514" s="143"/>
      <c r="L514" s="290"/>
      <c r="M514" s="290"/>
      <c r="N514" s="290"/>
      <c r="O514" s="454"/>
      <c r="P514" s="1"/>
      <c r="Q514" s="50"/>
      <c r="R514" s="51"/>
    </row>
    <row r="515" spans="1:18" x14ac:dyDescent="0.25">
      <c r="A515" s="106" t="s">
        <v>165</v>
      </c>
      <c r="B515" s="46" t="s">
        <v>347</v>
      </c>
      <c r="C515" s="822">
        <v>0</v>
      </c>
      <c r="D515" s="822">
        <v>0</v>
      </c>
      <c r="E515" s="824">
        <v>0</v>
      </c>
      <c r="F515" s="466"/>
      <c r="G515" s="466"/>
      <c r="H515" s="467"/>
      <c r="I515" s="468"/>
      <c r="J515" s="468"/>
      <c r="K515" s="143"/>
      <c r="L515" s="290"/>
      <c r="M515" s="290"/>
      <c r="N515" s="290"/>
      <c r="O515" s="454"/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826">
        <f>SUM(C517,C518,C519)</f>
        <v>0</v>
      </c>
      <c r="D516" s="826">
        <f t="shared" ref="D516:E516" si="31">SUM(D517,D518,D519)</f>
        <v>1356</v>
      </c>
      <c r="E516" s="826">
        <f t="shared" si="31"/>
        <v>0</v>
      </c>
      <c r="F516" s="847"/>
      <c r="G516" s="847"/>
      <c r="H516" s="828"/>
      <c r="I516" s="848"/>
      <c r="J516" s="848"/>
      <c r="K516" s="848"/>
      <c r="L516" s="846"/>
      <c r="M516" s="846"/>
      <c r="N516" s="846"/>
      <c r="O516" s="832">
        <f>SUM(C516:N516)</f>
        <v>1356</v>
      </c>
      <c r="P516" s="1"/>
      <c r="Q516" s="482"/>
      <c r="R516" s="51"/>
    </row>
    <row r="517" spans="1:18" x14ac:dyDescent="0.25">
      <c r="A517" s="106" t="s">
        <v>168</v>
      </c>
      <c r="B517" s="46" t="s">
        <v>349</v>
      </c>
      <c r="C517" s="822">
        <v>0</v>
      </c>
      <c r="D517" s="822">
        <v>0</v>
      </c>
      <c r="E517" s="824">
        <v>0</v>
      </c>
      <c r="F517" s="466"/>
      <c r="G517" s="466"/>
      <c r="H517" s="467"/>
      <c r="I517" s="468"/>
      <c r="J517" s="468"/>
      <c r="K517" s="143"/>
      <c r="L517" s="290"/>
      <c r="M517" s="290"/>
      <c r="N517" s="290"/>
      <c r="O517" s="454"/>
      <c r="P517" s="1"/>
      <c r="Q517" s="50"/>
      <c r="R517" s="51"/>
    </row>
    <row r="518" spans="1:18" x14ac:dyDescent="0.25">
      <c r="A518" s="106" t="s">
        <v>169</v>
      </c>
      <c r="B518" s="46" t="s">
        <v>343</v>
      </c>
      <c r="C518" s="822">
        <v>0</v>
      </c>
      <c r="D518" s="822">
        <v>1356</v>
      </c>
      <c r="E518" s="824">
        <v>0</v>
      </c>
      <c r="F518" s="466"/>
      <c r="G518" s="466"/>
      <c r="H518" s="467"/>
      <c r="I518" s="468"/>
      <c r="J518" s="468"/>
      <c r="K518" s="143"/>
      <c r="L518" s="290"/>
      <c r="M518" s="290"/>
      <c r="N518" s="290"/>
      <c r="O518" s="454"/>
      <c r="P518" s="1"/>
      <c r="Q518" s="84"/>
      <c r="R518" s="85"/>
    </row>
    <row r="519" spans="1:18" x14ac:dyDescent="0.25">
      <c r="A519" s="106" t="s">
        <v>170</v>
      </c>
      <c r="B519" s="46" t="s">
        <v>350</v>
      </c>
      <c r="C519" s="822">
        <v>0</v>
      </c>
      <c r="D519" s="822">
        <v>0</v>
      </c>
      <c r="E519" s="824">
        <v>0</v>
      </c>
      <c r="F519" s="466"/>
      <c r="G519" s="466"/>
      <c r="H519" s="467"/>
      <c r="I519" s="468"/>
      <c r="J519" s="468"/>
      <c r="K519" s="143"/>
      <c r="L519" s="290"/>
      <c r="M519" s="290"/>
      <c r="N519" s="290"/>
      <c r="O519" s="454"/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837">
        <f>SUM(C521,C522,C523)</f>
        <v>0</v>
      </c>
      <c r="D520" s="837">
        <f t="shared" ref="D520:E520" si="32">SUM(D521,D522,D523)</f>
        <v>0</v>
      </c>
      <c r="E520" s="837">
        <f t="shared" si="32"/>
        <v>0</v>
      </c>
      <c r="F520" s="849"/>
      <c r="G520" s="849"/>
      <c r="H520" s="849"/>
      <c r="I520" s="850"/>
      <c r="J520" s="850"/>
      <c r="K520" s="851"/>
      <c r="L520" s="849"/>
      <c r="M520" s="849"/>
      <c r="N520" s="851"/>
      <c r="O520" s="832">
        <f>SUM(C520:N520)</f>
        <v>0</v>
      </c>
      <c r="P520" s="1"/>
      <c r="Q520" s="50"/>
      <c r="R520" s="51"/>
    </row>
    <row r="521" spans="1:18" x14ac:dyDescent="0.25">
      <c r="A521" s="164" t="s">
        <v>172</v>
      </c>
      <c r="B521" s="168" t="s">
        <v>394</v>
      </c>
      <c r="C521" s="822">
        <v>0</v>
      </c>
      <c r="D521" s="822">
        <v>0</v>
      </c>
      <c r="E521" s="824">
        <v>0</v>
      </c>
      <c r="F521" s="466"/>
      <c r="G521" s="466"/>
      <c r="H521" s="466"/>
      <c r="I521" s="465"/>
      <c r="J521" s="465"/>
      <c r="K521" s="469"/>
      <c r="L521" s="466"/>
      <c r="M521" s="466"/>
      <c r="N521" s="469"/>
      <c r="O521" s="454"/>
      <c r="P521" s="1"/>
      <c r="Q521" s="50"/>
      <c r="R521" s="51"/>
    </row>
    <row r="522" spans="1:18" x14ac:dyDescent="0.25">
      <c r="A522" s="164" t="s">
        <v>173</v>
      </c>
      <c r="B522" s="168" t="s">
        <v>395</v>
      </c>
      <c r="C522" s="822">
        <v>0</v>
      </c>
      <c r="D522" s="822">
        <v>0</v>
      </c>
      <c r="E522" s="824">
        <v>0</v>
      </c>
      <c r="F522" s="466"/>
      <c r="G522" s="466"/>
      <c r="H522" s="466"/>
      <c r="I522" s="465"/>
      <c r="J522" s="465"/>
      <c r="K522" s="469"/>
      <c r="L522" s="466"/>
      <c r="M522" s="466"/>
      <c r="N522" s="469"/>
      <c r="O522" s="454"/>
      <c r="P522" s="1"/>
      <c r="Q522" s="50"/>
      <c r="R522" s="51"/>
    </row>
    <row r="523" spans="1:18" x14ac:dyDescent="0.25">
      <c r="A523" s="164" t="s">
        <v>174</v>
      </c>
      <c r="B523" s="168" t="s">
        <v>396</v>
      </c>
      <c r="C523" s="822">
        <v>0</v>
      </c>
      <c r="D523" s="822">
        <v>0</v>
      </c>
      <c r="E523" s="824">
        <v>0</v>
      </c>
      <c r="F523" s="466"/>
      <c r="G523" s="466"/>
      <c r="H523" s="466"/>
      <c r="I523" s="465"/>
      <c r="J523" s="465"/>
      <c r="K523" s="469"/>
      <c r="L523" s="466"/>
      <c r="M523" s="466"/>
      <c r="N523" s="469"/>
      <c r="O523" s="454"/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837">
        <f>SUM(C525:C526)</f>
        <v>2</v>
      </c>
      <c r="D524" s="837">
        <f t="shared" ref="D524:E524" si="33">SUM(D525:D526)</f>
        <v>1</v>
      </c>
      <c r="E524" s="837">
        <f t="shared" si="33"/>
        <v>0</v>
      </c>
      <c r="F524" s="849"/>
      <c r="G524" s="849"/>
      <c r="H524" s="849"/>
      <c r="I524" s="850"/>
      <c r="J524" s="850"/>
      <c r="K524" s="851"/>
      <c r="L524" s="849"/>
      <c r="M524" s="849"/>
      <c r="N524" s="851"/>
      <c r="O524" s="832">
        <f>SUM(C524:N524)</f>
        <v>3</v>
      </c>
      <c r="P524" s="1"/>
      <c r="Q524" s="50"/>
      <c r="R524" s="51"/>
    </row>
    <row r="525" spans="1:18" x14ac:dyDescent="0.25">
      <c r="A525" s="164" t="s">
        <v>176</v>
      </c>
      <c r="B525" s="168" t="s">
        <v>398</v>
      </c>
      <c r="C525" s="822">
        <v>1</v>
      </c>
      <c r="D525" s="822">
        <v>1</v>
      </c>
      <c r="E525" s="824">
        <v>0</v>
      </c>
      <c r="F525" s="466"/>
      <c r="G525" s="466"/>
      <c r="H525" s="466"/>
      <c r="I525" s="465"/>
      <c r="J525" s="465"/>
      <c r="K525" s="469"/>
      <c r="L525" s="466"/>
      <c r="M525" s="466"/>
      <c r="N525" s="469"/>
      <c r="O525" s="454"/>
      <c r="P525" s="1"/>
      <c r="Q525" s="50"/>
      <c r="R525" s="51"/>
    </row>
    <row r="526" spans="1:18" x14ac:dyDescent="0.25">
      <c r="A526" s="164" t="s">
        <v>177</v>
      </c>
      <c r="B526" s="168" t="s">
        <v>399</v>
      </c>
      <c r="C526" s="822">
        <v>1</v>
      </c>
      <c r="D526" s="822">
        <v>0</v>
      </c>
      <c r="E526" s="824">
        <v>0</v>
      </c>
      <c r="F526" s="466"/>
      <c r="G526" s="466"/>
      <c r="H526" s="466"/>
      <c r="I526" s="465"/>
      <c r="J526" s="465"/>
      <c r="K526" s="469"/>
      <c r="L526" s="466"/>
      <c r="M526" s="466"/>
      <c r="N526" s="469"/>
      <c r="O526" s="454"/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850">
        <v>0</v>
      </c>
      <c r="D527" s="850">
        <v>0</v>
      </c>
      <c r="E527" s="850">
        <v>0</v>
      </c>
      <c r="F527" s="849"/>
      <c r="G527" s="849"/>
      <c r="H527" s="849"/>
      <c r="I527" s="850"/>
      <c r="J527" s="850"/>
      <c r="K527" s="851"/>
      <c r="L527" s="849"/>
      <c r="M527" s="849"/>
      <c r="N527" s="851"/>
      <c r="O527" s="832">
        <f t="shared" si="24"/>
        <v>0</v>
      </c>
      <c r="P527" s="1"/>
      <c r="Q527" s="50"/>
      <c r="R527" s="51"/>
    </row>
    <row r="528" spans="1:18" ht="18" x14ac:dyDescent="0.25">
      <c r="A528" s="166" t="s">
        <v>51</v>
      </c>
      <c r="B528" s="49" t="s">
        <v>351</v>
      </c>
      <c r="C528" s="852">
        <f>SUM(C491,C498,C499,C504,C509,C512,C516,C520,C524,C527)</f>
        <v>56</v>
      </c>
      <c r="D528" s="852">
        <f t="shared" ref="D528:E528" si="34">SUM(D491,D498,D499,D504,D509,D512,D516,D520,D524,D527)</f>
        <v>1559</v>
      </c>
      <c r="E528" s="852">
        <f t="shared" si="34"/>
        <v>57</v>
      </c>
      <c r="F528" s="852"/>
      <c r="G528" s="852"/>
      <c r="H528" s="853"/>
      <c r="I528" s="854"/>
      <c r="J528" s="854"/>
      <c r="K528" s="854"/>
      <c r="L528" s="855"/>
      <c r="M528" s="855"/>
      <c r="N528" s="855"/>
      <c r="O528" s="832">
        <f>O491+O498+O499+O504+O509+O512+O516+O520+O524+O527</f>
        <v>1672</v>
      </c>
      <c r="P528" s="1"/>
      <c r="Q528" s="481">
        <v>1672</v>
      </c>
      <c r="R528" s="51"/>
    </row>
    <row r="529" spans="1:18" ht="16.5" x14ac:dyDescent="0.3">
      <c r="A529" s="166" t="s">
        <v>53</v>
      </c>
      <c r="B529" s="29" t="s">
        <v>352</v>
      </c>
      <c r="C529" s="1190">
        <v>2</v>
      </c>
      <c r="D529" s="1190">
        <v>2</v>
      </c>
      <c r="E529" s="1191">
        <v>0</v>
      </c>
      <c r="F529" s="1191"/>
      <c r="G529" s="1192"/>
      <c r="H529" s="1193"/>
      <c r="I529" s="1187"/>
      <c r="J529" s="1187"/>
      <c r="K529" s="1188"/>
      <c r="L529" s="1189"/>
      <c r="M529" s="1189"/>
      <c r="N529" s="1189"/>
      <c r="O529" s="1138">
        <f t="shared" si="24"/>
        <v>4</v>
      </c>
      <c r="P529" s="1"/>
      <c r="Q529" s="483"/>
      <c r="R529" s="51"/>
    </row>
    <row r="530" spans="1:18" ht="18" x14ac:dyDescent="0.25">
      <c r="A530" s="166" t="s">
        <v>54</v>
      </c>
      <c r="B530" s="59" t="s">
        <v>320</v>
      </c>
      <c r="C530" s="486">
        <f>SUM(C528:C529)</f>
        <v>58</v>
      </c>
      <c r="D530" s="486">
        <f t="shared" ref="D530:E530" si="35">SUM(D528:D529)</f>
        <v>1561</v>
      </c>
      <c r="E530" s="486">
        <f t="shared" si="35"/>
        <v>57</v>
      </c>
      <c r="F530" s="486"/>
      <c r="G530" s="486"/>
      <c r="H530" s="486"/>
      <c r="I530" s="486"/>
      <c r="J530" s="486"/>
      <c r="K530" s="486"/>
      <c r="L530" s="486"/>
      <c r="M530" s="486"/>
      <c r="N530" s="486"/>
      <c r="O530" s="832">
        <f>SUM(O528:O529)</f>
        <v>1676</v>
      </c>
      <c r="P530" s="16"/>
      <c r="Q530" s="482"/>
      <c r="R530" s="62"/>
    </row>
  </sheetData>
  <protectedRanges>
    <protectedRange sqref="F11" name="Plage1_2_1_1_1_1_1"/>
    <protectedRange sqref="H11" name="Plage1_4_1_1_1_1"/>
    <protectedRange sqref="I11" name="Plage1_5_1_1_1_1_1_1"/>
    <protectedRange sqref="J11" name="Plage1_6_1_1_1_1_1_1"/>
    <protectedRange sqref="E7:E8" name="Plage1_1_1"/>
    <protectedRange sqref="F7:F8" name="Plage1_2_1_1"/>
    <protectedRange sqref="H7:H8" name="Plage1_4_1"/>
    <protectedRange sqref="I7:I8" name="Plage1_5_1_1"/>
    <protectedRange sqref="J7:J8" name="Plage1_6_1_1"/>
    <protectedRange sqref="H495" name="Plage12_12_1"/>
    <protectedRange sqref="H497" name="Plage12_12_1_1"/>
    <protectedRange sqref="H498:H499" name="Plage12_12_1_2_1"/>
    <protectedRange sqref="H504:H508" name="Plage12_12_1_3_1"/>
    <protectedRange sqref="H509:H511" name="Plage12_12_1_4"/>
    <protectedRange sqref="H512:H515" name="Plage12_12_1_5"/>
    <protectedRange sqref="H516:H519" name="Plage12_12_1_6"/>
  </protectedRanges>
  <mergeCells count="25">
    <mergeCell ref="A444:A445"/>
    <mergeCell ref="A390:A391"/>
    <mergeCell ref="A337:A338"/>
    <mergeCell ref="A284:A285"/>
    <mergeCell ref="B444:B445"/>
    <mergeCell ref="B390:B391"/>
    <mergeCell ref="B284:B285"/>
    <mergeCell ref="B337:B338"/>
    <mergeCell ref="B3:E3"/>
    <mergeCell ref="B111:I111"/>
    <mergeCell ref="B128:I128"/>
    <mergeCell ref="C18:D18"/>
    <mergeCell ref="E18:F18"/>
    <mergeCell ref="B18:B19"/>
    <mergeCell ref="G18:G19"/>
    <mergeCell ref="C71:D71"/>
    <mergeCell ref="E71:F71"/>
    <mergeCell ref="B71:B72"/>
    <mergeCell ref="G71:G72"/>
    <mergeCell ref="P284:AB284"/>
    <mergeCell ref="P337:AB337"/>
    <mergeCell ref="C444:O444"/>
    <mergeCell ref="C390:O390"/>
    <mergeCell ref="C284:O284"/>
    <mergeCell ref="C337:O337"/>
  </mergeCells>
  <pageMargins left="0.7" right="0.7" top="0.75" bottom="0.75" header="0.3" footer="0.3"/>
  <pageSetup paperSize="9" orientation="portrait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30"/>
  <sheetViews>
    <sheetView topLeftCell="E319" zoomScale="85" zoomScaleNormal="85" workbookViewId="0">
      <selection activeCell="O338" activeCellId="2" sqref="O445 O391 O338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10" width="7.7109375" customWidth="1"/>
    <col min="11" max="14" width="8.7109375" customWidth="1"/>
    <col min="16" max="27" width="8.7109375" customWidth="1"/>
  </cols>
  <sheetData>
    <row r="1" spans="1:15" ht="15.75" x14ac:dyDescent="0.25">
      <c r="A1" s="9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333" t="s">
        <v>456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6.2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7" t="s">
        <v>442</v>
      </c>
    </row>
    <row r="6" spans="1:15" ht="18.75" x14ac:dyDescent="0.3">
      <c r="A6" s="23" t="s">
        <v>13</v>
      </c>
      <c r="B6" s="19" t="s">
        <v>14</v>
      </c>
      <c r="C6" s="856">
        <v>23</v>
      </c>
      <c r="D6" s="857">
        <v>33</v>
      </c>
      <c r="E6" s="857">
        <v>10</v>
      </c>
      <c r="F6" s="858"/>
      <c r="G6" s="858"/>
      <c r="H6" s="858"/>
      <c r="I6" s="858"/>
      <c r="J6" s="858"/>
      <c r="K6" s="858"/>
      <c r="L6" s="858"/>
      <c r="M6" s="858"/>
      <c r="N6" s="859"/>
      <c r="O6" s="718">
        <f>SUM(C6:N6)</f>
        <v>66</v>
      </c>
    </row>
    <row r="7" spans="1:15" ht="16.5" x14ac:dyDescent="0.3">
      <c r="A7" s="106" t="s">
        <v>15</v>
      </c>
      <c r="B7" s="18" t="s">
        <v>16</v>
      </c>
      <c r="C7" s="860">
        <v>5</v>
      </c>
      <c r="D7" s="861">
        <v>16</v>
      </c>
      <c r="E7" s="861">
        <v>5</v>
      </c>
      <c r="F7" s="862"/>
      <c r="G7" s="863"/>
      <c r="H7" s="864"/>
      <c r="I7" s="114"/>
      <c r="J7" s="114"/>
      <c r="K7" s="114"/>
      <c r="L7" s="114"/>
      <c r="M7" s="114"/>
      <c r="N7" s="865"/>
      <c r="O7" s="17">
        <f t="shared" ref="O7:O14" si="0">SUM(C7:N7)</f>
        <v>26</v>
      </c>
    </row>
    <row r="8" spans="1:15" ht="16.5" x14ac:dyDescent="0.3">
      <c r="A8" s="106" t="s">
        <v>17</v>
      </c>
      <c r="B8" s="18" t="s">
        <v>18</v>
      </c>
      <c r="C8" s="860">
        <v>18</v>
      </c>
      <c r="D8" s="861">
        <v>17</v>
      </c>
      <c r="E8" s="861">
        <v>5</v>
      </c>
      <c r="F8" s="862"/>
      <c r="G8" s="863"/>
      <c r="H8" s="864"/>
      <c r="I8" s="114"/>
      <c r="J8" s="114"/>
      <c r="K8" s="114"/>
      <c r="L8" s="114"/>
      <c r="M8" s="114"/>
      <c r="N8" s="865"/>
      <c r="O8" s="17">
        <f t="shared" si="0"/>
        <v>40</v>
      </c>
    </row>
    <row r="9" spans="1:15" ht="18.75" x14ac:dyDescent="0.3">
      <c r="A9" s="23" t="s">
        <v>19</v>
      </c>
      <c r="B9" s="19" t="s">
        <v>20</v>
      </c>
      <c r="C9" s="856">
        <v>7</v>
      </c>
      <c r="D9" s="857">
        <v>12</v>
      </c>
      <c r="E9" s="857">
        <v>6</v>
      </c>
      <c r="F9" s="858"/>
      <c r="G9" s="858"/>
      <c r="H9" s="858"/>
      <c r="I9" s="858"/>
      <c r="J9" s="858"/>
      <c r="K9" s="858"/>
      <c r="L9" s="858"/>
      <c r="M9" s="858"/>
      <c r="N9" s="859"/>
      <c r="O9" s="718">
        <f t="shared" si="0"/>
        <v>25</v>
      </c>
    </row>
    <row r="10" spans="1:15" ht="16.5" x14ac:dyDescent="0.3">
      <c r="A10" s="106" t="s">
        <v>21</v>
      </c>
      <c r="B10" s="18" t="s">
        <v>22</v>
      </c>
      <c r="C10" s="860">
        <v>0</v>
      </c>
      <c r="D10" s="861">
        <v>10</v>
      </c>
      <c r="E10" s="861">
        <v>5</v>
      </c>
      <c r="F10" s="862"/>
      <c r="G10" s="863"/>
      <c r="H10" s="864"/>
      <c r="I10" s="114"/>
      <c r="J10" s="114"/>
      <c r="K10" s="114"/>
      <c r="L10" s="114"/>
      <c r="M10" s="114"/>
      <c r="N10" s="865"/>
      <c r="O10" s="17">
        <f t="shared" si="0"/>
        <v>15</v>
      </c>
    </row>
    <row r="11" spans="1:15" ht="16.5" x14ac:dyDescent="0.3">
      <c r="A11" s="106" t="s">
        <v>23</v>
      </c>
      <c r="B11" s="18" t="s">
        <v>24</v>
      </c>
      <c r="C11" s="860">
        <v>7</v>
      </c>
      <c r="D11" s="861">
        <v>2</v>
      </c>
      <c r="E11" s="861">
        <v>1</v>
      </c>
      <c r="F11" s="862"/>
      <c r="G11" s="863"/>
      <c r="H11" s="864"/>
      <c r="I11" s="114"/>
      <c r="J11" s="114"/>
      <c r="K11" s="114"/>
      <c r="L11" s="114"/>
      <c r="M11" s="114"/>
      <c r="N11" s="865"/>
      <c r="O11" s="17">
        <f t="shared" si="0"/>
        <v>10</v>
      </c>
    </row>
    <row r="12" spans="1:15" ht="18.75" x14ac:dyDescent="0.3">
      <c r="A12" s="23" t="s">
        <v>25</v>
      </c>
      <c r="B12" s="25" t="s">
        <v>26</v>
      </c>
      <c r="C12" s="856">
        <v>16</v>
      </c>
      <c r="D12" s="857">
        <v>21</v>
      </c>
      <c r="E12" s="857">
        <v>4</v>
      </c>
      <c r="F12" s="858"/>
      <c r="G12" s="858"/>
      <c r="H12" s="858"/>
      <c r="I12" s="858"/>
      <c r="J12" s="858"/>
      <c r="K12" s="858"/>
      <c r="L12" s="858"/>
      <c r="M12" s="858"/>
      <c r="N12" s="859"/>
      <c r="O12" s="718">
        <f t="shared" si="0"/>
        <v>41</v>
      </c>
    </row>
    <row r="13" spans="1:15" ht="16.5" x14ac:dyDescent="0.3">
      <c r="A13" s="106" t="s">
        <v>27</v>
      </c>
      <c r="B13" s="64" t="s">
        <v>28</v>
      </c>
      <c r="C13" s="860">
        <v>5</v>
      </c>
      <c r="D13" s="861">
        <v>6</v>
      </c>
      <c r="E13" s="861">
        <v>0</v>
      </c>
      <c r="F13" s="862"/>
      <c r="G13" s="863"/>
      <c r="H13" s="864"/>
      <c r="I13" s="114"/>
      <c r="J13" s="114"/>
      <c r="K13" s="114"/>
      <c r="L13" s="114"/>
      <c r="M13" s="114"/>
      <c r="N13" s="865"/>
      <c r="O13" s="17">
        <f t="shared" si="0"/>
        <v>11</v>
      </c>
    </row>
    <row r="14" spans="1:15" ht="16.5" x14ac:dyDescent="0.3">
      <c r="A14" s="106" t="s">
        <v>29</v>
      </c>
      <c r="B14" s="18" t="s">
        <v>30</v>
      </c>
      <c r="C14" s="860">
        <v>11</v>
      </c>
      <c r="D14" s="861">
        <v>15</v>
      </c>
      <c r="E14" s="861">
        <v>4</v>
      </c>
      <c r="F14" s="866"/>
      <c r="G14" s="864"/>
      <c r="H14" s="864"/>
      <c r="I14" s="114"/>
      <c r="J14" s="114"/>
      <c r="K14" s="114"/>
      <c r="L14" s="114"/>
      <c r="M14" s="114"/>
      <c r="N14" s="114"/>
      <c r="O14" s="17">
        <f t="shared" si="0"/>
        <v>30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ht="15.75" x14ac:dyDescent="0.25">
      <c r="A20" s="107" t="s">
        <v>13</v>
      </c>
      <c r="B20" s="157" t="s">
        <v>377</v>
      </c>
      <c r="C20" s="867">
        <v>1</v>
      </c>
      <c r="D20" s="113">
        <v>1</v>
      </c>
      <c r="E20" s="223">
        <v>0</v>
      </c>
      <c r="F20" s="864">
        <v>0</v>
      </c>
      <c r="G20" s="864">
        <f>SUM(C20:F20)</f>
        <v>2</v>
      </c>
      <c r="H20" s="177"/>
      <c r="I20" s="178"/>
      <c r="J20" s="178"/>
      <c r="K20" s="178"/>
      <c r="L20" s="179"/>
      <c r="M20" s="179"/>
      <c r="N20" s="179"/>
      <c r="O20" s="57"/>
    </row>
    <row r="21" spans="1:15" ht="15.75" x14ac:dyDescent="0.25">
      <c r="A21" s="107" t="s">
        <v>19</v>
      </c>
      <c r="B21" s="157" t="s">
        <v>378</v>
      </c>
      <c r="C21" s="867">
        <v>0</v>
      </c>
      <c r="D21" s="113">
        <v>0</v>
      </c>
      <c r="E21" s="223">
        <v>0</v>
      </c>
      <c r="F21" s="864">
        <v>0</v>
      </c>
      <c r="G21" s="864">
        <f t="shared" ref="G21:G65" si="1">SUM(C21:F21)</f>
        <v>0</v>
      </c>
      <c r="H21" s="177"/>
      <c r="I21" s="178"/>
      <c r="J21" s="178"/>
      <c r="K21" s="178"/>
      <c r="L21" s="179"/>
      <c r="M21" s="179"/>
      <c r="N21" s="179"/>
      <c r="O21" s="57"/>
    </row>
    <row r="22" spans="1:15" ht="15.75" x14ac:dyDescent="0.25">
      <c r="A22" s="107" t="s">
        <v>25</v>
      </c>
      <c r="B22" s="157" t="s">
        <v>438</v>
      </c>
      <c r="C22" s="867">
        <v>0</v>
      </c>
      <c r="D22" s="113">
        <v>0</v>
      </c>
      <c r="E22" s="223">
        <v>0</v>
      </c>
      <c r="F22" s="864">
        <v>0</v>
      </c>
      <c r="G22" s="864">
        <f t="shared" si="1"/>
        <v>0</v>
      </c>
      <c r="H22" s="177"/>
      <c r="I22" s="178"/>
      <c r="J22" s="178"/>
      <c r="K22" s="178"/>
      <c r="L22" s="179"/>
      <c r="M22" s="179"/>
      <c r="N22" s="179"/>
      <c r="O22" s="57"/>
    </row>
    <row r="23" spans="1:15" ht="15.75" x14ac:dyDescent="0.25">
      <c r="A23" s="107" t="s">
        <v>33</v>
      </c>
      <c r="B23" s="157" t="s">
        <v>358</v>
      </c>
      <c r="C23" s="867">
        <v>0</v>
      </c>
      <c r="D23" s="113">
        <v>0</v>
      </c>
      <c r="E23" s="223">
        <v>0</v>
      </c>
      <c r="F23" s="864">
        <v>0</v>
      </c>
      <c r="G23" s="864">
        <f t="shared" si="1"/>
        <v>0</v>
      </c>
      <c r="H23" s="177"/>
      <c r="I23" s="178"/>
      <c r="J23" s="178"/>
      <c r="K23" s="178"/>
      <c r="L23" s="179"/>
      <c r="M23" s="179"/>
      <c r="N23" s="179"/>
      <c r="O23" s="57"/>
    </row>
    <row r="24" spans="1:15" ht="15.75" x14ac:dyDescent="0.25">
      <c r="A24" s="107" t="s">
        <v>35</v>
      </c>
      <c r="B24" s="157" t="s">
        <v>357</v>
      </c>
      <c r="C24" s="867">
        <v>2</v>
      </c>
      <c r="D24" s="113">
        <v>9</v>
      </c>
      <c r="E24" s="223">
        <v>12</v>
      </c>
      <c r="F24" s="864">
        <v>2</v>
      </c>
      <c r="G24" s="864">
        <f t="shared" si="1"/>
        <v>25</v>
      </c>
      <c r="H24" s="177"/>
      <c r="I24" s="178"/>
      <c r="J24" s="178"/>
      <c r="K24" s="178"/>
      <c r="L24" s="179"/>
      <c r="M24" s="179"/>
      <c r="N24" s="179"/>
      <c r="O24" s="57"/>
    </row>
    <row r="25" spans="1:15" ht="15.75" x14ac:dyDescent="0.25">
      <c r="A25" s="107" t="s">
        <v>37</v>
      </c>
      <c r="B25" s="157" t="s">
        <v>355</v>
      </c>
      <c r="C25" s="867">
        <v>0</v>
      </c>
      <c r="D25" s="113">
        <v>1</v>
      </c>
      <c r="E25" s="223">
        <v>0</v>
      </c>
      <c r="F25" s="864">
        <v>1</v>
      </c>
      <c r="G25" s="864">
        <f t="shared" si="1"/>
        <v>2</v>
      </c>
      <c r="H25" s="177"/>
      <c r="I25" s="178"/>
      <c r="J25" s="178"/>
      <c r="K25" s="178"/>
      <c r="L25" s="179"/>
      <c r="M25" s="179"/>
      <c r="N25" s="179"/>
      <c r="O25" s="57"/>
    </row>
    <row r="26" spans="1:15" ht="15.75" x14ac:dyDescent="0.25">
      <c r="A26" s="107" t="s">
        <v>39</v>
      </c>
      <c r="B26" s="157" t="s">
        <v>356</v>
      </c>
      <c r="C26" s="867">
        <v>0</v>
      </c>
      <c r="D26" s="113">
        <v>1</v>
      </c>
      <c r="E26" s="223">
        <v>0</v>
      </c>
      <c r="F26" s="864">
        <v>0</v>
      </c>
      <c r="G26" s="864">
        <f t="shared" si="1"/>
        <v>1</v>
      </c>
      <c r="H26" s="177"/>
      <c r="I26" s="178"/>
      <c r="J26" s="178"/>
      <c r="K26" s="178"/>
      <c r="L26" s="179"/>
      <c r="M26" s="179"/>
      <c r="N26" s="179"/>
      <c r="O26" s="57"/>
    </row>
    <row r="27" spans="1:15" ht="15.75" x14ac:dyDescent="0.25">
      <c r="A27" s="107" t="s">
        <v>41</v>
      </c>
      <c r="B27" s="20" t="s">
        <v>379</v>
      </c>
      <c r="C27" s="867">
        <v>0</v>
      </c>
      <c r="D27" s="113">
        <v>1</v>
      </c>
      <c r="E27" s="223">
        <v>0</v>
      </c>
      <c r="F27" s="864">
        <v>0</v>
      </c>
      <c r="G27" s="864">
        <f t="shared" si="1"/>
        <v>1</v>
      </c>
      <c r="H27" s="177"/>
      <c r="I27" s="178"/>
      <c r="J27" s="178"/>
      <c r="K27" s="178"/>
      <c r="L27" s="179"/>
      <c r="M27" s="179"/>
      <c r="N27" s="179"/>
      <c r="O27" s="57"/>
    </row>
    <row r="28" spans="1:15" ht="15.75" x14ac:dyDescent="0.25">
      <c r="A28" s="107" t="s">
        <v>43</v>
      </c>
      <c r="B28" s="20" t="s">
        <v>380</v>
      </c>
      <c r="C28" s="867">
        <v>4</v>
      </c>
      <c r="D28" s="113">
        <v>5</v>
      </c>
      <c r="E28" s="223">
        <v>1</v>
      </c>
      <c r="F28" s="864">
        <v>1</v>
      </c>
      <c r="G28" s="864">
        <f t="shared" si="1"/>
        <v>11</v>
      </c>
      <c r="H28" s="177"/>
      <c r="I28" s="178"/>
      <c r="J28" s="178"/>
      <c r="K28" s="178"/>
      <c r="L28" s="179"/>
      <c r="M28" s="179"/>
      <c r="N28" s="179"/>
      <c r="O28" s="57"/>
    </row>
    <row r="29" spans="1:15" ht="15.75" x14ac:dyDescent="0.25">
      <c r="A29" s="107" t="s">
        <v>45</v>
      </c>
      <c r="B29" s="20" t="s">
        <v>38</v>
      </c>
      <c r="C29" s="867">
        <v>0</v>
      </c>
      <c r="D29" s="113">
        <v>0</v>
      </c>
      <c r="E29" s="223">
        <v>0</v>
      </c>
      <c r="F29" s="864">
        <v>0</v>
      </c>
      <c r="G29" s="864">
        <f t="shared" si="1"/>
        <v>0</v>
      </c>
      <c r="H29" s="177"/>
      <c r="I29" s="178"/>
      <c r="J29" s="178"/>
      <c r="K29" s="178"/>
      <c r="L29" s="179"/>
      <c r="M29" s="179"/>
      <c r="N29" s="179"/>
      <c r="O29" s="57"/>
    </row>
    <row r="30" spans="1:15" ht="15.75" x14ac:dyDescent="0.25">
      <c r="A30" s="107" t="s">
        <v>47</v>
      </c>
      <c r="B30" s="20" t="s">
        <v>40</v>
      </c>
      <c r="C30" s="867">
        <v>2</v>
      </c>
      <c r="D30" s="113">
        <v>1</v>
      </c>
      <c r="E30" s="223">
        <v>1</v>
      </c>
      <c r="F30" s="864">
        <v>0</v>
      </c>
      <c r="G30" s="864">
        <f t="shared" si="1"/>
        <v>4</v>
      </c>
      <c r="H30" s="177"/>
      <c r="I30" s="178"/>
      <c r="J30" s="178"/>
      <c r="K30" s="178"/>
      <c r="L30" s="179"/>
      <c r="M30" s="179"/>
      <c r="N30" s="179"/>
      <c r="O30" s="57"/>
    </row>
    <row r="31" spans="1:15" ht="15.75" x14ac:dyDescent="0.25">
      <c r="A31" s="107" t="s">
        <v>49</v>
      </c>
      <c r="B31" s="20" t="s">
        <v>42</v>
      </c>
      <c r="C31" s="867">
        <v>0</v>
      </c>
      <c r="D31" s="113">
        <v>1</v>
      </c>
      <c r="E31" s="223">
        <v>0</v>
      </c>
      <c r="F31" s="864">
        <v>1</v>
      </c>
      <c r="G31" s="864">
        <f t="shared" si="1"/>
        <v>2</v>
      </c>
      <c r="H31" s="177"/>
      <c r="I31" s="178"/>
      <c r="J31" s="178"/>
      <c r="K31" s="178"/>
      <c r="L31" s="179"/>
      <c r="M31" s="179"/>
      <c r="N31" s="179"/>
      <c r="O31" s="57"/>
    </row>
    <row r="32" spans="1:15" ht="15.75" x14ac:dyDescent="0.25">
      <c r="A32" s="107" t="s">
        <v>50</v>
      </c>
      <c r="B32" s="20" t="s">
        <v>44</v>
      </c>
      <c r="C32" s="867">
        <v>0</v>
      </c>
      <c r="D32" s="113">
        <v>0</v>
      </c>
      <c r="E32" s="223">
        <v>0</v>
      </c>
      <c r="F32" s="864">
        <v>0</v>
      </c>
      <c r="G32" s="864">
        <f t="shared" si="1"/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ht="15.75" x14ac:dyDescent="0.25">
      <c r="A33" s="107" t="s">
        <v>51</v>
      </c>
      <c r="B33" s="20" t="s">
        <v>46</v>
      </c>
      <c r="C33" s="867">
        <v>0</v>
      </c>
      <c r="D33" s="113">
        <v>1</v>
      </c>
      <c r="E33" s="223">
        <v>0</v>
      </c>
      <c r="F33" s="864">
        <v>0</v>
      </c>
      <c r="G33" s="864">
        <f t="shared" si="1"/>
        <v>1</v>
      </c>
      <c r="H33" s="177"/>
      <c r="I33" s="178"/>
      <c r="J33" s="178"/>
      <c r="K33" s="178"/>
      <c r="L33" s="179"/>
      <c r="M33" s="179"/>
      <c r="N33" s="179"/>
      <c r="O33" s="57"/>
    </row>
    <row r="34" spans="1:15" ht="15.75" x14ac:dyDescent="0.25">
      <c r="A34" s="107" t="s">
        <v>53</v>
      </c>
      <c r="B34" s="20" t="s">
        <v>48</v>
      </c>
      <c r="C34" s="867">
        <v>0</v>
      </c>
      <c r="D34" s="113">
        <v>0</v>
      </c>
      <c r="E34" s="223">
        <v>0</v>
      </c>
      <c r="F34" s="864">
        <v>0</v>
      </c>
      <c r="G34" s="864">
        <f t="shared" si="1"/>
        <v>0</v>
      </c>
      <c r="H34" s="177"/>
      <c r="I34" s="178"/>
      <c r="J34" s="178"/>
      <c r="K34" s="178"/>
      <c r="L34" s="179"/>
      <c r="M34" s="179"/>
      <c r="N34" s="179"/>
      <c r="O34" s="57"/>
    </row>
    <row r="35" spans="1:15" ht="15.75" x14ac:dyDescent="0.25">
      <c r="A35" s="107" t="s">
        <v>54</v>
      </c>
      <c r="B35" s="157" t="s">
        <v>359</v>
      </c>
      <c r="C35" s="867">
        <v>0</v>
      </c>
      <c r="D35" s="113">
        <v>0</v>
      </c>
      <c r="E35" s="223">
        <v>0</v>
      </c>
      <c r="F35" s="864">
        <v>0</v>
      </c>
      <c r="G35" s="864">
        <f t="shared" si="1"/>
        <v>0</v>
      </c>
      <c r="H35" s="177"/>
      <c r="I35" s="178"/>
      <c r="J35" s="178"/>
      <c r="K35" s="178"/>
      <c r="L35" s="179"/>
      <c r="M35" s="179"/>
      <c r="N35" s="179"/>
      <c r="O35" s="57"/>
    </row>
    <row r="36" spans="1:15" ht="15.75" x14ac:dyDescent="0.25">
      <c r="A36" s="107" t="s">
        <v>56</v>
      </c>
      <c r="B36" s="157" t="s">
        <v>360</v>
      </c>
      <c r="C36" s="867">
        <v>0</v>
      </c>
      <c r="D36" s="113">
        <v>0</v>
      </c>
      <c r="E36" s="223">
        <v>0</v>
      </c>
      <c r="F36" s="864">
        <v>0</v>
      </c>
      <c r="G36" s="864">
        <f t="shared" si="1"/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ht="15.75" x14ac:dyDescent="0.25">
      <c r="A37" s="107" t="s">
        <v>57</v>
      </c>
      <c r="B37" s="157" t="s">
        <v>361</v>
      </c>
      <c r="C37" s="867">
        <v>0</v>
      </c>
      <c r="D37" s="113">
        <v>0</v>
      </c>
      <c r="E37" s="223">
        <v>0</v>
      </c>
      <c r="F37" s="864">
        <v>0</v>
      </c>
      <c r="G37" s="864">
        <f t="shared" si="1"/>
        <v>0</v>
      </c>
      <c r="H37" s="177"/>
      <c r="I37" s="178"/>
      <c r="J37" s="178"/>
      <c r="K37" s="178"/>
      <c r="L37" s="179"/>
      <c r="M37" s="179"/>
      <c r="N37" s="179"/>
      <c r="O37" s="57"/>
    </row>
    <row r="38" spans="1:15" ht="15.75" x14ac:dyDescent="0.25">
      <c r="A38" s="107" t="s">
        <v>59</v>
      </c>
      <c r="B38" s="157" t="s">
        <v>363</v>
      </c>
      <c r="C38" s="867">
        <v>0</v>
      </c>
      <c r="D38" s="113">
        <v>0</v>
      </c>
      <c r="E38" s="223">
        <v>0</v>
      </c>
      <c r="F38" s="864">
        <v>0</v>
      </c>
      <c r="G38" s="864">
        <f t="shared" si="1"/>
        <v>0</v>
      </c>
      <c r="H38" s="177"/>
      <c r="I38" s="178"/>
      <c r="J38" s="178"/>
      <c r="K38" s="178"/>
      <c r="L38" s="179"/>
      <c r="M38" s="179"/>
      <c r="N38" s="179"/>
      <c r="O38" s="57"/>
    </row>
    <row r="39" spans="1:15" ht="15.75" x14ac:dyDescent="0.25">
      <c r="A39" s="107" t="s">
        <v>60</v>
      </c>
      <c r="B39" s="157" t="s">
        <v>362</v>
      </c>
      <c r="C39" s="867">
        <v>0</v>
      </c>
      <c r="D39" s="113">
        <v>0</v>
      </c>
      <c r="E39" s="223">
        <v>0</v>
      </c>
      <c r="F39" s="864">
        <v>0</v>
      </c>
      <c r="G39" s="864">
        <f t="shared" si="1"/>
        <v>0</v>
      </c>
      <c r="H39" s="177"/>
      <c r="I39" s="178"/>
      <c r="J39" s="178"/>
      <c r="K39" s="178"/>
      <c r="L39" s="179"/>
      <c r="M39" s="179"/>
      <c r="N39" s="179"/>
      <c r="O39" s="57"/>
    </row>
    <row r="40" spans="1:15" ht="15.75" x14ac:dyDescent="0.25">
      <c r="A40" s="107" t="s">
        <v>62</v>
      </c>
      <c r="B40" s="20" t="s">
        <v>52</v>
      </c>
      <c r="C40" s="867">
        <v>0</v>
      </c>
      <c r="D40" s="113">
        <v>1</v>
      </c>
      <c r="E40" s="223">
        <v>0</v>
      </c>
      <c r="F40" s="864">
        <v>0</v>
      </c>
      <c r="G40" s="864">
        <f t="shared" si="1"/>
        <v>1</v>
      </c>
      <c r="H40" s="177"/>
      <c r="I40" s="178"/>
      <c r="J40" s="178"/>
      <c r="K40" s="178"/>
      <c r="L40" s="179"/>
      <c r="M40" s="179"/>
      <c r="N40" s="179"/>
      <c r="O40" s="57"/>
    </row>
    <row r="41" spans="1:15" ht="15.75" x14ac:dyDescent="0.25">
      <c r="A41" s="107" t="s">
        <v>63</v>
      </c>
      <c r="B41" s="157" t="s">
        <v>365</v>
      </c>
      <c r="C41" s="867">
        <v>0</v>
      </c>
      <c r="D41" s="113">
        <v>0</v>
      </c>
      <c r="E41" s="223">
        <v>0</v>
      </c>
      <c r="F41" s="864">
        <v>0</v>
      </c>
      <c r="G41" s="864">
        <f t="shared" si="1"/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ht="15.75" x14ac:dyDescent="0.25">
      <c r="A42" s="107" t="s">
        <v>65</v>
      </c>
      <c r="B42" s="157" t="s">
        <v>364</v>
      </c>
      <c r="C42" s="867">
        <v>0</v>
      </c>
      <c r="D42" s="113">
        <v>0</v>
      </c>
      <c r="E42" s="223">
        <v>0</v>
      </c>
      <c r="F42" s="864">
        <v>0</v>
      </c>
      <c r="G42" s="864">
        <f t="shared" si="1"/>
        <v>0</v>
      </c>
      <c r="H42" s="177"/>
      <c r="I42" s="178"/>
      <c r="J42" s="178"/>
      <c r="K42" s="178"/>
      <c r="L42" s="179"/>
      <c r="M42" s="179"/>
      <c r="N42" s="179"/>
      <c r="O42" s="57"/>
    </row>
    <row r="43" spans="1:15" ht="15.75" x14ac:dyDescent="0.25">
      <c r="A43" s="107" t="s">
        <v>67</v>
      </c>
      <c r="B43" s="196" t="s">
        <v>55</v>
      </c>
      <c r="C43" s="867">
        <v>0</v>
      </c>
      <c r="D43" s="113">
        <v>2</v>
      </c>
      <c r="E43" s="223">
        <v>1</v>
      </c>
      <c r="F43" s="864">
        <v>1</v>
      </c>
      <c r="G43" s="864">
        <f t="shared" si="1"/>
        <v>4</v>
      </c>
      <c r="H43" s="177"/>
      <c r="I43" s="178"/>
      <c r="J43" s="178"/>
      <c r="K43" s="178"/>
      <c r="L43" s="179"/>
      <c r="M43" s="179"/>
      <c r="N43" s="179"/>
      <c r="O43" s="57"/>
    </row>
    <row r="44" spans="1:15" ht="15.75" x14ac:dyDescent="0.25">
      <c r="A44" s="107" t="s">
        <v>69</v>
      </c>
      <c r="B44" s="157" t="s">
        <v>366</v>
      </c>
      <c r="C44" s="867">
        <v>0</v>
      </c>
      <c r="D44" s="113">
        <v>0</v>
      </c>
      <c r="E44" s="223">
        <v>0</v>
      </c>
      <c r="F44" s="864">
        <v>0</v>
      </c>
      <c r="G44" s="864">
        <f t="shared" si="1"/>
        <v>0</v>
      </c>
      <c r="H44" s="177"/>
      <c r="I44" s="178"/>
      <c r="J44" s="178"/>
      <c r="K44" s="178"/>
      <c r="L44" s="179"/>
      <c r="M44" s="179"/>
      <c r="N44" s="179"/>
      <c r="O44" s="57"/>
    </row>
    <row r="45" spans="1:15" ht="15.75" x14ac:dyDescent="0.25">
      <c r="A45" s="107" t="s">
        <v>71</v>
      </c>
      <c r="B45" s="157" t="s">
        <v>367</v>
      </c>
      <c r="C45" s="867">
        <v>1</v>
      </c>
      <c r="D45" s="113">
        <v>0</v>
      </c>
      <c r="E45" s="223">
        <v>0</v>
      </c>
      <c r="F45" s="864">
        <v>0</v>
      </c>
      <c r="G45" s="864">
        <f t="shared" si="1"/>
        <v>1</v>
      </c>
      <c r="H45" s="177"/>
      <c r="I45" s="178"/>
      <c r="J45" s="178"/>
      <c r="K45" s="178"/>
      <c r="L45" s="179"/>
      <c r="M45" s="179"/>
      <c r="N45" s="179"/>
      <c r="O45" s="57"/>
    </row>
    <row r="46" spans="1:15" ht="15.75" x14ac:dyDescent="0.25">
      <c r="A46" s="107" t="s">
        <v>73</v>
      </c>
      <c r="B46" s="157" t="s">
        <v>369</v>
      </c>
      <c r="C46" s="867">
        <v>0</v>
      </c>
      <c r="D46" s="113">
        <v>0</v>
      </c>
      <c r="E46" s="223">
        <v>0</v>
      </c>
      <c r="F46" s="864">
        <v>0</v>
      </c>
      <c r="G46" s="864">
        <f t="shared" si="1"/>
        <v>0</v>
      </c>
      <c r="H46" s="177"/>
      <c r="I46" s="178"/>
      <c r="J46" s="178"/>
      <c r="K46" s="178"/>
      <c r="L46" s="179"/>
      <c r="M46" s="179"/>
      <c r="N46" s="179"/>
      <c r="O46" s="57"/>
    </row>
    <row r="47" spans="1:15" ht="15.75" x14ac:dyDescent="0.25">
      <c r="A47" s="107" t="s">
        <v>75</v>
      </c>
      <c r="B47" s="157" t="s">
        <v>368</v>
      </c>
      <c r="C47" s="867">
        <v>0</v>
      </c>
      <c r="D47" s="113">
        <v>0</v>
      </c>
      <c r="E47" s="223">
        <v>0</v>
      </c>
      <c r="F47" s="864">
        <v>0</v>
      </c>
      <c r="G47" s="864">
        <f t="shared" si="1"/>
        <v>0</v>
      </c>
      <c r="H47" s="177"/>
      <c r="I47" s="178"/>
      <c r="J47" s="178"/>
      <c r="K47" s="178"/>
      <c r="L47" s="179"/>
      <c r="M47" s="179"/>
      <c r="N47" s="179"/>
      <c r="O47" s="57"/>
    </row>
    <row r="48" spans="1:15" ht="15.75" x14ac:dyDescent="0.25">
      <c r="A48" s="107" t="s">
        <v>77</v>
      </c>
      <c r="B48" s="20" t="s">
        <v>58</v>
      </c>
      <c r="C48" s="867">
        <v>0</v>
      </c>
      <c r="D48" s="113">
        <v>0</v>
      </c>
      <c r="E48" s="223">
        <v>0</v>
      </c>
      <c r="F48" s="864">
        <v>0</v>
      </c>
      <c r="G48" s="864">
        <f t="shared" si="1"/>
        <v>0</v>
      </c>
      <c r="H48" s="177"/>
      <c r="I48" s="178"/>
      <c r="J48" s="178"/>
      <c r="K48" s="178"/>
      <c r="L48" s="179"/>
      <c r="M48" s="179"/>
      <c r="N48" s="179"/>
      <c r="O48" s="57"/>
    </row>
    <row r="49" spans="1:15" ht="15.75" x14ac:dyDescent="0.25">
      <c r="A49" s="107" t="s">
        <v>79</v>
      </c>
      <c r="B49" s="157" t="s">
        <v>371</v>
      </c>
      <c r="C49" s="867">
        <v>1</v>
      </c>
      <c r="D49" s="113">
        <v>0</v>
      </c>
      <c r="E49" s="223">
        <v>0</v>
      </c>
      <c r="F49" s="864">
        <v>0</v>
      </c>
      <c r="G49" s="864">
        <f t="shared" si="1"/>
        <v>1</v>
      </c>
      <c r="H49" s="177"/>
      <c r="I49" s="178"/>
      <c r="J49" s="178"/>
      <c r="K49" s="178"/>
      <c r="L49" s="179"/>
      <c r="M49" s="179"/>
      <c r="N49" s="179"/>
      <c r="O49" s="57"/>
    </row>
    <row r="50" spans="1:15" ht="15.75" x14ac:dyDescent="0.25">
      <c r="A50" s="107" t="s">
        <v>81</v>
      </c>
      <c r="B50" s="157" t="s">
        <v>370</v>
      </c>
      <c r="C50" s="867">
        <v>0</v>
      </c>
      <c r="D50" s="113">
        <v>0</v>
      </c>
      <c r="E50" s="223">
        <v>0</v>
      </c>
      <c r="F50" s="864">
        <v>0</v>
      </c>
      <c r="G50" s="864">
        <f t="shared" si="1"/>
        <v>0</v>
      </c>
      <c r="H50" s="177"/>
      <c r="I50" s="178"/>
      <c r="J50" s="178"/>
      <c r="K50" s="178"/>
      <c r="L50" s="179"/>
      <c r="M50" s="179"/>
      <c r="N50" s="179"/>
      <c r="O50" s="57"/>
    </row>
    <row r="51" spans="1:15" ht="15.75" x14ac:dyDescent="0.25">
      <c r="A51" s="107" t="s">
        <v>216</v>
      </c>
      <c r="B51" s="158" t="s">
        <v>372</v>
      </c>
      <c r="C51" s="867">
        <v>0</v>
      </c>
      <c r="D51" s="113">
        <v>0</v>
      </c>
      <c r="E51" s="223">
        <v>0</v>
      </c>
      <c r="F51" s="864">
        <v>0</v>
      </c>
      <c r="G51" s="864">
        <f t="shared" si="1"/>
        <v>0</v>
      </c>
      <c r="H51" s="177"/>
      <c r="I51" s="178"/>
      <c r="J51" s="178"/>
      <c r="K51" s="178"/>
      <c r="L51" s="179"/>
      <c r="M51" s="179"/>
      <c r="N51" s="179"/>
      <c r="O51" s="57"/>
    </row>
    <row r="52" spans="1:15" ht="15.75" x14ac:dyDescent="0.25">
      <c r="A52" s="107" t="s">
        <v>217</v>
      </c>
      <c r="B52" s="20" t="s">
        <v>61</v>
      </c>
      <c r="C52" s="867">
        <v>0</v>
      </c>
      <c r="D52" s="113">
        <v>0</v>
      </c>
      <c r="E52" s="223">
        <v>0</v>
      </c>
      <c r="F52" s="864">
        <v>0</v>
      </c>
      <c r="G52" s="864">
        <f t="shared" si="1"/>
        <v>0</v>
      </c>
      <c r="H52" s="177"/>
      <c r="I52" s="178"/>
      <c r="J52" s="178"/>
      <c r="K52" s="178"/>
      <c r="L52" s="179"/>
      <c r="M52" s="179"/>
      <c r="N52" s="179"/>
      <c r="O52" s="57"/>
    </row>
    <row r="53" spans="1:15" ht="15.75" x14ac:dyDescent="0.25">
      <c r="A53" s="107" t="s">
        <v>218</v>
      </c>
      <c r="B53" s="157" t="s">
        <v>373</v>
      </c>
      <c r="C53" s="867">
        <v>0</v>
      </c>
      <c r="D53" s="113">
        <v>0</v>
      </c>
      <c r="E53" s="223">
        <v>0</v>
      </c>
      <c r="F53" s="864">
        <v>0</v>
      </c>
      <c r="G53" s="864">
        <f t="shared" si="1"/>
        <v>0</v>
      </c>
      <c r="H53" s="177"/>
      <c r="I53" s="178"/>
      <c r="J53" s="178"/>
      <c r="K53" s="178"/>
      <c r="L53" s="179"/>
      <c r="M53" s="179"/>
      <c r="N53" s="179"/>
      <c r="O53" s="57"/>
    </row>
    <row r="54" spans="1:15" ht="15.75" x14ac:dyDescent="0.25">
      <c r="A54" s="107" t="s">
        <v>260</v>
      </c>
      <c r="B54" s="158" t="s">
        <v>374</v>
      </c>
      <c r="C54" s="867">
        <v>0</v>
      </c>
      <c r="D54" s="113">
        <v>0</v>
      </c>
      <c r="E54" s="223">
        <v>0</v>
      </c>
      <c r="F54" s="864">
        <v>0</v>
      </c>
      <c r="G54" s="864">
        <f t="shared" si="1"/>
        <v>0</v>
      </c>
      <c r="H54" s="177"/>
      <c r="I54" s="178"/>
      <c r="J54" s="178"/>
      <c r="K54" s="178"/>
      <c r="L54" s="179"/>
      <c r="M54" s="179"/>
      <c r="N54" s="179"/>
      <c r="O54" s="57"/>
    </row>
    <row r="55" spans="1:15" ht="15.75" x14ac:dyDescent="0.25">
      <c r="A55" s="107" t="s">
        <v>262</v>
      </c>
      <c r="B55" s="158" t="s">
        <v>64</v>
      </c>
      <c r="C55" s="867">
        <v>0</v>
      </c>
      <c r="D55" s="113">
        <v>0</v>
      </c>
      <c r="E55" s="223">
        <v>0</v>
      </c>
      <c r="F55" s="864">
        <v>3</v>
      </c>
      <c r="G55" s="864">
        <f t="shared" si="1"/>
        <v>3</v>
      </c>
      <c r="H55" s="177"/>
      <c r="I55" s="178"/>
      <c r="J55" s="178"/>
      <c r="K55" s="178"/>
      <c r="L55" s="179"/>
      <c r="M55" s="179"/>
      <c r="N55" s="179"/>
      <c r="O55" s="57"/>
    </row>
    <row r="56" spans="1:15" ht="15.75" x14ac:dyDescent="0.25">
      <c r="A56" s="107" t="s">
        <v>264</v>
      </c>
      <c r="B56" s="158" t="s">
        <v>375</v>
      </c>
      <c r="C56" s="867">
        <v>0</v>
      </c>
      <c r="D56" s="113">
        <v>0</v>
      </c>
      <c r="E56" s="223">
        <v>0</v>
      </c>
      <c r="F56" s="864">
        <v>0</v>
      </c>
      <c r="G56" s="864">
        <f t="shared" si="1"/>
        <v>0</v>
      </c>
      <c r="H56" s="177"/>
      <c r="I56" s="178"/>
      <c r="J56" s="178"/>
      <c r="K56" s="178"/>
      <c r="L56" s="179"/>
      <c r="M56" s="179"/>
      <c r="N56" s="179"/>
      <c r="O56" s="57"/>
    </row>
    <row r="57" spans="1:15" ht="15.75" x14ac:dyDescent="0.25">
      <c r="A57" s="107" t="s">
        <v>266</v>
      </c>
      <c r="B57" s="20" t="s">
        <v>64</v>
      </c>
      <c r="C57" s="867">
        <v>0</v>
      </c>
      <c r="D57" s="113">
        <v>0</v>
      </c>
      <c r="E57" s="223">
        <v>0</v>
      </c>
      <c r="F57" s="864">
        <v>0</v>
      </c>
      <c r="G57" s="864">
        <f t="shared" si="1"/>
        <v>0</v>
      </c>
      <c r="H57" s="177"/>
      <c r="I57" s="178"/>
      <c r="J57" s="178"/>
      <c r="K57" s="178"/>
      <c r="L57" s="179"/>
      <c r="M57" s="179"/>
      <c r="N57" s="179"/>
      <c r="O57" s="57"/>
    </row>
    <row r="58" spans="1:15" ht="15.75" x14ac:dyDescent="0.25">
      <c r="A58" s="107" t="s">
        <v>267</v>
      </c>
      <c r="B58" s="20" t="s">
        <v>66</v>
      </c>
      <c r="C58" s="867">
        <v>0</v>
      </c>
      <c r="D58" s="113">
        <v>0</v>
      </c>
      <c r="E58" s="223">
        <v>0</v>
      </c>
      <c r="F58" s="864">
        <v>0</v>
      </c>
      <c r="G58" s="864">
        <f t="shared" si="1"/>
        <v>0</v>
      </c>
      <c r="H58" s="177"/>
      <c r="I58" s="178"/>
      <c r="J58" s="178"/>
      <c r="K58" s="178"/>
      <c r="L58" s="179"/>
      <c r="M58" s="179"/>
      <c r="N58" s="179"/>
      <c r="O58" s="57"/>
    </row>
    <row r="59" spans="1:15" ht="15.75" x14ac:dyDescent="0.25">
      <c r="A59" s="107" t="s">
        <v>269</v>
      </c>
      <c r="B59" s="20" t="s">
        <v>68</v>
      </c>
      <c r="C59" s="867">
        <v>0</v>
      </c>
      <c r="D59" s="113">
        <v>0</v>
      </c>
      <c r="E59" s="223">
        <v>0</v>
      </c>
      <c r="F59" s="864">
        <v>0</v>
      </c>
      <c r="G59" s="864">
        <f t="shared" si="1"/>
        <v>0</v>
      </c>
      <c r="H59" s="177"/>
      <c r="I59" s="178"/>
      <c r="J59" s="178"/>
      <c r="K59" s="178"/>
      <c r="L59" s="179"/>
      <c r="M59" s="179"/>
      <c r="N59" s="179"/>
      <c r="O59" s="57"/>
    </row>
    <row r="60" spans="1:15" ht="15.75" x14ac:dyDescent="0.25">
      <c r="A60" s="107" t="s">
        <v>271</v>
      </c>
      <c r="B60" s="20" t="s">
        <v>70</v>
      </c>
      <c r="C60" s="867">
        <v>0</v>
      </c>
      <c r="D60" s="113">
        <v>0</v>
      </c>
      <c r="E60" s="223">
        <v>0</v>
      </c>
      <c r="F60" s="864">
        <v>0</v>
      </c>
      <c r="G60" s="864">
        <f t="shared" si="1"/>
        <v>0</v>
      </c>
      <c r="H60" s="177"/>
      <c r="I60" s="178"/>
      <c r="J60" s="178"/>
      <c r="K60" s="178"/>
      <c r="L60" s="179"/>
      <c r="M60" s="179"/>
      <c r="N60" s="179"/>
      <c r="O60" s="57"/>
    </row>
    <row r="61" spans="1:15" ht="15.75" x14ac:dyDescent="0.25">
      <c r="A61" s="107" t="s">
        <v>273</v>
      </c>
      <c r="B61" s="20" t="s">
        <v>72</v>
      </c>
      <c r="C61" s="867">
        <v>0</v>
      </c>
      <c r="D61" s="113">
        <v>0</v>
      </c>
      <c r="E61" s="223">
        <v>0</v>
      </c>
      <c r="F61" s="864">
        <v>0</v>
      </c>
      <c r="G61" s="864">
        <f t="shared" si="1"/>
        <v>0</v>
      </c>
      <c r="H61" s="177"/>
      <c r="I61" s="178"/>
      <c r="J61" s="178"/>
      <c r="K61" s="178"/>
      <c r="L61" s="179"/>
      <c r="M61" s="179"/>
      <c r="N61" s="179"/>
      <c r="O61" s="57"/>
    </row>
    <row r="62" spans="1:15" ht="15.75" x14ac:dyDescent="0.25">
      <c r="A62" s="107" t="s">
        <v>275</v>
      </c>
      <c r="B62" s="20" t="s">
        <v>74</v>
      </c>
      <c r="C62" s="867">
        <v>0</v>
      </c>
      <c r="D62" s="113">
        <v>0</v>
      </c>
      <c r="E62" s="223">
        <v>0</v>
      </c>
      <c r="F62" s="864">
        <v>0</v>
      </c>
      <c r="G62" s="864">
        <f t="shared" si="1"/>
        <v>0</v>
      </c>
      <c r="H62" s="177"/>
      <c r="I62" s="178"/>
      <c r="J62" s="178"/>
      <c r="K62" s="178"/>
      <c r="L62" s="179"/>
      <c r="M62" s="179"/>
      <c r="N62" s="179"/>
      <c r="O62" s="57"/>
    </row>
    <row r="63" spans="1:15" ht="15.75" x14ac:dyDescent="0.25">
      <c r="A63" s="107" t="s">
        <v>277</v>
      </c>
      <c r="B63" s="20" t="s">
        <v>76</v>
      </c>
      <c r="C63" s="867">
        <v>0</v>
      </c>
      <c r="D63" s="113">
        <v>0</v>
      </c>
      <c r="E63" s="223">
        <v>0</v>
      </c>
      <c r="F63" s="864">
        <v>0</v>
      </c>
      <c r="G63" s="864">
        <f t="shared" si="1"/>
        <v>0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867">
        <v>0</v>
      </c>
      <c r="D64" s="113">
        <v>0</v>
      </c>
      <c r="E64" s="223">
        <v>0</v>
      </c>
      <c r="F64" s="864">
        <v>0</v>
      </c>
      <c r="G64" s="864">
        <f t="shared" si="1"/>
        <v>0</v>
      </c>
      <c r="H64" s="177"/>
      <c r="I64" s="178"/>
      <c r="J64" s="178"/>
      <c r="K64" s="178"/>
      <c r="L64" s="179"/>
      <c r="M64" s="179"/>
      <c r="N64" s="179"/>
      <c r="O64" s="57"/>
    </row>
    <row r="65" spans="1:15" ht="15.75" x14ac:dyDescent="0.25">
      <c r="A65" s="107" t="s">
        <v>281</v>
      </c>
      <c r="B65" s="20" t="s">
        <v>80</v>
      </c>
      <c r="C65" s="867">
        <v>0</v>
      </c>
      <c r="D65" s="113">
        <v>6</v>
      </c>
      <c r="E65" s="223">
        <v>0</v>
      </c>
      <c r="F65" s="864">
        <v>1</v>
      </c>
      <c r="G65" s="864">
        <f t="shared" si="1"/>
        <v>7</v>
      </c>
      <c r="H65" s="177"/>
      <c r="I65" s="178"/>
      <c r="J65" s="178"/>
      <c r="K65" s="178"/>
      <c r="L65" s="179"/>
      <c r="M65" s="179"/>
      <c r="N65" s="179"/>
      <c r="O65" s="57"/>
    </row>
    <row r="66" spans="1:15" ht="18" x14ac:dyDescent="0.25">
      <c r="A66" s="107" t="s">
        <v>283</v>
      </c>
      <c r="B66" s="21" t="s">
        <v>82</v>
      </c>
      <c r="C66" s="615">
        <f>SUM(C20:C65)</f>
        <v>11</v>
      </c>
      <c r="D66" s="615">
        <f>SUM(D20:D65)</f>
        <v>30</v>
      </c>
      <c r="E66" s="615">
        <f>SUM(E20:E65)</f>
        <v>15</v>
      </c>
      <c r="F66" s="615">
        <f>SUM(F20:F65)</f>
        <v>10</v>
      </c>
      <c r="G66" s="615">
        <f>SUM(G20:G65)</f>
        <v>66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458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ht="15.75" x14ac:dyDescent="0.25">
      <c r="A73" s="107" t="s">
        <v>13</v>
      </c>
      <c r="B73" s="20" t="s">
        <v>85</v>
      </c>
      <c r="C73" s="112"/>
      <c r="D73" s="113"/>
      <c r="E73" s="867"/>
      <c r="F73" s="870"/>
      <c r="G73" s="864">
        <f>SUM(C73:F73)</f>
        <v>0</v>
      </c>
      <c r="H73" s="177"/>
      <c r="I73" s="178"/>
      <c r="J73" s="178"/>
      <c r="K73" s="178"/>
      <c r="L73" s="179"/>
      <c r="M73" s="179"/>
      <c r="N73" s="179"/>
      <c r="O73" s="57"/>
    </row>
    <row r="74" spans="1:15" ht="15.75" x14ac:dyDescent="0.25">
      <c r="A74" s="107" t="s">
        <v>19</v>
      </c>
      <c r="B74" s="20" t="s">
        <v>86</v>
      </c>
      <c r="C74" s="112"/>
      <c r="D74" s="112"/>
      <c r="E74" s="867"/>
      <c r="F74" s="870"/>
      <c r="G74" s="864">
        <f t="shared" ref="G74:G94" si="2">SUM(C74:F74)</f>
        <v>0</v>
      </c>
      <c r="H74" s="177"/>
      <c r="I74" s="178"/>
      <c r="J74" s="178"/>
      <c r="K74" s="178"/>
      <c r="L74" s="179"/>
      <c r="M74" s="179"/>
      <c r="N74" s="179"/>
      <c r="O74" s="57"/>
    </row>
    <row r="75" spans="1:15" ht="15.75" x14ac:dyDescent="0.25">
      <c r="A75" s="107" t="s">
        <v>25</v>
      </c>
      <c r="B75" s="20" t="s">
        <v>87</v>
      </c>
      <c r="C75" s="112"/>
      <c r="D75" s="112"/>
      <c r="E75" s="867"/>
      <c r="F75" s="870"/>
      <c r="G75" s="864">
        <f t="shared" si="2"/>
        <v>0</v>
      </c>
      <c r="H75" s="177"/>
      <c r="I75" s="178"/>
      <c r="J75" s="178"/>
      <c r="K75" s="178"/>
      <c r="L75" s="179"/>
      <c r="M75" s="179"/>
      <c r="N75" s="179"/>
      <c r="O75" s="57"/>
    </row>
    <row r="76" spans="1:15" ht="15.75" x14ac:dyDescent="0.25">
      <c r="A76" s="107" t="s">
        <v>33</v>
      </c>
      <c r="B76" s="20" t="s">
        <v>88</v>
      </c>
      <c r="C76" s="112"/>
      <c r="D76" s="112"/>
      <c r="E76" s="867"/>
      <c r="F76" s="870"/>
      <c r="G76" s="864">
        <f t="shared" si="2"/>
        <v>0</v>
      </c>
      <c r="H76" s="177"/>
      <c r="I76" s="178"/>
      <c r="J76" s="178"/>
      <c r="K76" s="178"/>
      <c r="L76" s="179"/>
      <c r="M76" s="179"/>
      <c r="N76" s="179"/>
      <c r="O76" s="57"/>
    </row>
    <row r="77" spans="1:15" ht="15.75" x14ac:dyDescent="0.25">
      <c r="A77" s="107" t="s">
        <v>35</v>
      </c>
      <c r="B77" s="20" t="s">
        <v>89</v>
      </c>
      <c r="C77" s="112"/>
      <c r="D77" s="112"/>
      <c r="E77" s="867"/>
      <c r="F77" s="870"/>
      <c r="G77" s="864">
        <f t="shared" si="2"/>
        <v>0</v>
      </c>
      <c r="H77" s="177"/>
      <c r="I77" s="178"/>
      <c r="J77" s="178"/>
      <c r="K77" s="178"/>
      <c r="L77" s="179"/>
      <c r="M77" s="179"/>
      <c r="N77" s="179"/>
      <c r="O77" s="57"/>
    </row>
    <row r="78" spans="1:15" ht="15.75" x14ac:dyDescent="0.25">
      <c r="A78" s="107" t="s">
        <v>37</v>
      </c>
      <c r="B78" s="20" t="s">
        <v>90</v>
      </c>
      <c r="C78" s="112"/>
      <c r="D78" s="112"/>
      <c r="E78" s="867"/>
      <c r="F78" s="870"/>
      <c r="G78" s="864">
        <f t="shared" si="2"/>
        <v>0</v>
      </c>
      <c r="H78" s="177"/>
      <c r="I78" s="178"/>
      <c r="J78" s="178"/>
      <c r="K78" s="178"/>
      <c r="L78" s="179"/>
      <c r="M78" s="179"/>
      <c r="N78" s="179"/>
      <c r="O78" s="57"/>
    </row>
    <row r="79" spans="1:15" ht="15.75" x14ac:dyDescent="0.25">
      <c r="A79" s="107" t="s">
        <v>39</v>
      </c>
      <c r="B79" s="20" t="s">
        <v>91</v>
      </c>
      <c r="C79" s="112"/>
      <c r="D79" s="112"/>
      <c r="E79" s="867"/>
      <c r="F79" s="870"/>
      <c r="G79" s="864">
        <f t="shared" si="2"/>
        <v>0</v>
      </c>
      <c r="H79" s="177"/>
      <c r="I79" s="178"/>
      <c r="J79" s="178"/>
      <c r="K79" s="178"/>
      <c r="L79" s="179"/>
      <c r="M79" s="179"/>
      <c r="N79" s="179"/>
      <c r="O79" s="57"/>
    </row>
    <row r="80" spans="1:15" ht="15.75" x14ac:dyDescent="0.25">
      <c r="A80" s="107" t="s">
        <v>41</v>
      </c>
      <c r="B80" s="20" t="s">
        <v>92</v>
      </c>
      <c r="C80" s="112"/>
      <c r="D80" s="112"/>
      <c r="E80" s="867"/>
      <c r="F80" s="870"/>
      <c r="G80" s="864">
        <f t="shared" si="2"/>
        <v>0</v>
      </c>
      <c r="H80" s="177"/>
      <c r="I80" s="178"/>
      <c r="J80" s="178"/>
      <c r="K80" s="178"/>
      <c r="L80" s="179"/>
      <c r="M80" s="179"/>
      <c r="N80" s="179"/>
      <c r="O80" s="57"/>
    </row>
    <row r="81" spans="1:15" ht="15.75" x14ac:dyDescent="0.25">
      <c r="A81" s="107" t="s">
        <v>43</v>
      </c>
      <c r="B81" s="20" t="s">
        <v>93</v>
      </c>
      <c r="C81" s="112"/>
      <c r="D81" s="112"/>
      <c r="E81" s="867"/>
      <c r="F81" s="870"/>
      <c r="G81" s="864">
        <f t="shared" si="2"/>
        <v>0</v>
      </c>
      <c r="H81" s="177"/>
      <c r="I81" s="178"/>
      <c r="J81" s="178"/>
      <c r="K81" s="178"/>
      <c r="L81" s="179"/>
      <c r="M81" s="179"/>
      <c r="N81" s="179"/>
      <c r="O81" s="57"/>
    </row>
    <row r="82" spans="1:15" ht="15.75" x14ac:dyDescent="0.25">
      <c r="A82" s="107" t="s">
        <v>45</v>
      </c>
      <c r="B82" s="20" t="s">
        <v>94</v>
      </c>
      <c r="C82" s="112">
        <v>0</v>
      </c>
      <c r="D82" s="112">
        <v>0</v>
      </c>
      <c r="E82" s="867">
        <v>0</v>
      </c>
      <c r="F82" s="870">
        <v>0</v>
      </c>
      <c r="G82" s="864">
        <f t="shared" si="2"/>
        <v>0</v>
      </c>
      <c r="H82" s="177"/>
      <c r="I82" s="178"/>
      <c r="J82" s="178"/>
      <c r="K82" s="178"/>
      <c r="L82" s="179"/>
      <c r="M82" s="179"/>
      <c r="N82" s="179"/>
      <c r="O82" s="57"/>
    </row>
    <row r="83" spans="1:15" ht="15.75" x14ac:dyDescent="0.25">
      <c r="A83" s="107" t="s">
        <v>47</v>
      </c>
      <c r="B83" s="20" t="s">
        <v>95</v>
      </c>
      <c r="C83" s="112"/>
      <c r="D83" s="112"/>
      <c r="E83" s="867"/>
      <c r="F83" s="870"/>
      <c r="G83" s="864">
        <f t="shared" si="2"/>
        <v>0</v>
      </c>
      <c r="H83" s="177"/>
      <c r="I83" s="178"/>
      <c r="J83" s="178"/>
      <c r="K83" s="178"/>
      <c r="L83" s="179"/>
      <c r="M83" s="179"/>
      <c r="N83" s="179"/>
      <c r="O83" s="57"/>
    </row>
    <row r="84" spans="1:15" ht="15.75" x14ac:dyDescent="0.25">
      <c r="A84" s="107" t="s">
        <v>49</v>
      </c>
      <c r="B84" s="20" t="s">
        <v>96</v>
      </c>
      <c r="C84" s="112">
        <v>2</v>
      </c>
      <c r="D84" s="112">
        <v>19</v>
      </c>
      <c r="E84" s="867">
        <v>9</v>
      </c>
      <c r="F84" s="870">
        <v>7</v>
      </c>
      <c r="G84" s="864">
        <f t="shared" si="2"/>
        <v>37</v>
      </c>
      <c r="H84" s="177"/>
      <c r="I84" s="178"/>
      <c r="J84" s="178"/>
      <c r="K84" s="178"/>
      <c r="L84" s="179"/>
      <c r="M84" s="179"/>
      <c r="N84" s="179"/>
      <c r="O84" s="57"/>
    </row>
    <row r="85" spans="1:15" ht="15.75" x14ac:dyDescent="0.25">
      <c r="A85" s="107" t="s">
        <v>50</v>
      </c>
      <c r="B85" s="20" t="s">
        <v>97</v>
      </c>
      <c r="C85" s="112">
        <v>4</v>
      </c>
      <c r="D85" s="112">
        <v>1</v>
      </c>
      <c r="E85" s="867">
        <v>1</v>
      </c>
      <c r="F85" s="870">
        <v>0</v>
      </c>
      <c r="G85" s="864">
        <f t="shared" si="2"/>
        <v>6</v>
      </c>
      <c r="H85" s="177"/>
      <c r="I85" s="178"/>
      <c r="J85" s="178"/>
      <c r="K85" s="178"/>
      <c r="L85" s="179"/>
      <c r="M85" s="179"/>
      <c r="N85" s="179"/>
      <c r="O85" s="57"/>
    </row>
    <row r="86" spans="1:15" ht="15.75" x14ac:dyDescent="0.25">
      <c r="A86" s="107" t="s">
        <v>51</v>
      </c>
      <c r="B86" s="20" t="s">
        <v>98</v>
      </c>
      <c r="C86" s="112">
        <v>2</v>
      </c>
      <c r="D86" s="112">
        <v>5</v>
      </c>
      <c r="E86" s="867">
        <v>1</v>
      </c>
      <c r="F86" s="870">
        <v>2</v>
      </c>
      <c r="G86" s="864">
        <f t="shared" si="2"/>
        <v>10</v>
      </c>
      <c r="H86" s="177"/>
      <c r="I86" s="178"/>
      <c r="J86" s="178"/>
      <c r="K86" s="178"/>
      <c r="L86" s="179"/>
      <c r="M86" s="179"/>
      <c r="N86" s="179"/>
      <c r="O86" s="57"/>
    </row>
    <row r="87" spans="1:15" ht="15.75" x14ac:dyDescent="0.25">
      <c r="A87" s="107" t="s">
        <v>53</v>
      </c>
      <c r="B87" s="20" t="s">
        <v>99</v>
      </c>
      <c r="C87" s="112">
        <v>2</v>
      </c>
      <c r="D87" s="112">
        <v>2</v>
      </c>
      <c r="E87" s="867">
        <v>3</v>
      </c>
      <c r="F87" s="870">
        <v>0</v>
      </c>
      <c r="G87" s="864">
        <f t="shared" si="2"/>
        <v>7</v>
      </c>
      <c r="H87" s="177"/>
      <c r="I87" s="178"/>
      <c r="J87" s="178"/>
      <c r="K87" s="178"/>
      <c r="L87" s="179"/>
      <c r="M87" s="179"/>
      <c r="N87" s="179"/>
      <c r="O87" s="57"/>
    </row>
    <row r="88" spans="1:15" ht="15.75" x14ac:dyDescent="0.25">
      <c r="A88" s="107" t="s">
        <v>54</v>
      </c>
      <c r="B88" s="20" t="s">
        <v>100</v>
      </c>
      <c r="C88" s="112">
        <v>1</v>
      </c>
      <c r="D88" s="112">
        <v>3</v>
      </c>
      <c r="E88" s="867">
        <v>1</v>
      </c>
      <c r="F88" s="870">
        <v>1</v>
      </c>
      <c r="G88" s="864">
        <f t="shared" si="2"/>
        <v>6</v>
      </c>
      <c r="H88" s="177"/>
      <c r="I88" s="178"/>
      <c r="J88" s="178"/>
      <c r="K88" s="178"/>
      <c r="L88" s="179"/>
      <c r="M88" s="179"/>
      <c r="N88" s="179"/>
      <c r="O88" s="57"/>
    </row>
    <row r="89" spans="1:15" ht="15.75" x14ac:dyDescent="0.25">
      <c r="A89" s="107" t="s">
        <v>56</v>
      </c>
      <c r="B89" s="20" t="s">
        <v>101</v>
      </c>
      <c r="C89" s="112"/>
      <c r="D89" s="112"/>
      <c r="E89" s="867"/>
      <c r="F89" s="870"/>
      <c r="G89" s="864">
        <f t="shared" si="2"/>
        <v>0</v>
      </c>
      <c r="H89" s="177"/>
      <c r="I89" s="178"/>
      <c r="J89" s="178"/>
      <c r="K89" s="178"/>
      <c r="L89" s="179"/>
      <c r="M89" s="179"/>
      <c r="N89" s="179"/>
      <c r="O89" s="57"/>
    </row>
    <row r="90" spans="1:15" ht="15.75" x14ac:dyDescent="0.25">
      <c r="A90" s="107" t="s">
        <v>57</v>
      </c>
      <c r="B90" s="20" t="s">
        <v>102</v>
      </c>
      <c r="C90" s="112"/>
      <c r="D90" s="112"/>
      <c r="E90" s="867"/>
      <c r="F90" s="870"/>
      <c r="G90" s="864">
        <f t="shared" si="2"/>
        <v>0</v>
      </c>
      <c r="H90" s="177"/>
      <c r="I90" s="178"/>
      <c r="J90" s="178"/>
      <c r="K90" s="178"/>
      <c r="L90" s="179"/>
      <c r="M90" s="179"/>
      <c r="N90" s="179"/>
      <c r="O90" s="57"/>
    </row>
    <row r="91" spans="1:15" ht="15.75" x14ac:dyDescent="0.25">
      <c r="A91" s="107" t="s">
        <v>59</v>
      </c>
      <c r="B91" s="20" t="s">
        <v>103</v>
      </c>
      <c r="C91" s="112"/>
      <c r="D91" s="112"/>
      <c r="E91" s="867"/>
      <c r="F91" s="870"/>
      <c r="G91" s="864">
        <f t="shared" si="2"/>
        <v>0</v>
      </c>
      <c r="H91" s="177"/>
      <c r="I91" s="178"/>
      <c r="J91" s="178"/>
      <c r="K91" s="178"/>
      <c r="L91" s="179"/>
      <c r="M91" s="179"/>
      <c r="N91" s="179"/>
      <c r="O91" s="57"/>
    </row>
    <row r="92" spans="1:15" ht="15.75" x14ac:dyDescent="0.25">
      <c r="A92" s="107" t="s">
        <v>60</v>
      </c>
      <c r="B92" s="20" t="s">
        <v>104</v>
      </c>
      <c r="C92" s="112"/>
      <c r="D92" s="112"/>
      <c r="E92" s="867"/>
      <c r="F92" s="870"/>
      <c r="G92" s="864">
        <f t="shared" si="2"/>
        <v>0</v>
      </c>
      <c r="H92" s="177"/>
      <c r="I92" s="178"/>
      <c r="J92" s="178"/>
      <c r="K92" s="178"/>
      <c r="L92" s="179"/>
      <c r="M92" s="179"/>
      <c r="N92" s="179"/>
      <c r="O92" s="57"/>
    </row>
    <row r="93" spans="1:15" ht="16.5" x14ac:dyDescent="0.3">
      <c r="A93" s="107" t="s">
        <v>62</v>
      </c>
      <c r="B93" s="20" t="s">
        <v>105</v>
      </c>
      <c r="C93" s="868"/>
      <c r="D93" s="868"/>
      <c r="E93" s="871"/>
      <c r="F93" s="870"/>
      <c r="G93" s="864">
        <f t="shared" si="2"/>
        <v>0</v>
      </c>
      <c r="H93" s="177"/>
      <c r="I93" s="178"/>
      <c r="J93" s="178"/>
      <c r="K93" s="178"/>
      <c r="L93" s="179"/>
      <c r="M93" s="179"/>
      <c r="N93" s="179"/>
      <c r="O93" s="57"/>
    </row>
    <row r="94" spans="1:15" ht="16.5" x14ac:dyDescent="0.3">
      <c r="A94" s="107" t="s">
        <v>63</v>
      </c>
      <c r="B94" s="20" t="s">
        <v>106</v>
      </c>
      <c r="C94" s="868"/>
      <c r="D94" s="868"/>
      <c r="E94" s="871"/>
      <c r="F94" s="870"/>
      <c r="G94" s="864">
        <f t="shared" si="2"/>
        <v>0</v>
      </c>
      <c r="H94" s="177"/>
      <c r="I94" s="178"/>
      <c r="J94" s="178"/>
      <c r="K94" s="178"/>
      <c r="L94" s="179"/>
      <c r="M94" s="179"/>
      <c r="N94" s="179"/>
      <c r="O94" s="57"/>
    </row>
    <row r="95" spans="1:15" ht="18" x14ac:dyDescent="0.25">
      <c r="A95" s="107" t="s">
        <v>65</v>
      </c>
      <c r="B95" s="21" t="s">
        <v>82</v>
      </c>
      <c r="C95" s="869">
        <f>SUM(C73:C94)</f>
        <v>11</v>
      </c>
      <c r="D95" s="869">
        <f>SUM(D73:D94)</f>
        <v>30</v>
      </c>
      <c r="E95" s="869">
        <f>SUM(E73:E94)</f>
        <v>15</v>
      </c>
      <c r="F95" s="869">
        <f>SUM(F73:F94)</f>
        <v>10</v>
      </c>
      <c r="G95" s="869">
        <f>SUM(G73:G94)</f>
        <v>66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6.25" x14ac:dyDescent="0.25">
      <c r="A100" s="110" t="s">
        <v>107</v>
      </c>
      <c r="B100" s="151"/>
      <c r="C100" s="141" t="s">
        <v>1</v>
      </c>
      <c r="D100" s="141" t="s">
        <v>2</v>
      </c>
      <c r="E100" s="141" t="s">
        <v>3</v>
      </c>
      <c r="F100" s="141" t="s">
        <v>4</v>
      </c>
      <c r="G100" s="141" t="s">
        <v>5</v>
      </c>
      <c r="H100" s="142" t="s">
        <v>6</v>
      </c>
      <c r="I100" s="142" t="s">
        <v>7</v>
      </c>
      <c r="J100" s="141" t="s">
        <v>8</v>
      </c>
      <c r="K100" s="141" t="s">
        <v>9</v>
      </c>
      <c r="L100" s="141" t="s">
        <v>10</v>
      </c>
      <c r="M100" s="141" t="s">
        <v>11</v>
      </c>
      <c r="N100" s="141" t="s">
        <v>12</v>
      </c>
      <c r="O100" s="141" t="s">
        <v>442</v>
      </c>
    </row>
    <row r="101" spans="1:15" x14ac:dyDescent="0.25">
      <c r="A101" s="107" t="s">
        <v>13</v>
      </c>
      <c r="B101" s="150" t="s">
        <v>428</v>
      </c>
      <c r="C101" s="872">
        <f>C102+C103</f>
        <v>0</v>
      </c>
      <c r="D101" s="872">
        <v>0</v>
      </c>
      <c r="E101" s="872">
        <v>1</v>
      </c>
      <c r="F101" s="872">
        <f t="shared" ref="F101:N101" si="3">F102+F103</f>
        <v>0</v>
      </c>
      <c r="G101" s="872">
        <f t="shared" si="3"/>
        <v>0</v>
      </c>
      <c r="H101" s="872">
        <f t="shared" si="3"/>
        <v>0</v>
      </c>
      <c r="I101" s="872">
        <f t="shared" si="3"/>
        <v>0</v>
      </c>
      <c r="J101" s="872">
        <f t="shared" si="3"/>
        <v>0</v>
      </c>
      <c r="K101" s="872">
        <f t="shared" si="3"/>
        <v>0</v>
      </c>
      <c r="L101" s="872">
        <f t="shared" si="3"/>
        <v>0</v>
      </c>
      <c r="M101" s="872">
        <f t="shared" si="3"/>
        <v>0</v>
      </c>
      <c r="N101" s="872">
        <f t="shared" si="3"/>
        <v>0</v>
      </c>
      <c r="O101" s="873">
        <f>SUM(C101:N101)</f>
        <v>1</v>
      </c>
    </row>
    <row r="102" spans="1:15" x14ac:dyDescent="0.25">
      <c r="A102" s="107" t="s">
        <v>19</v>
      </c>
      <c r="B102" s="150" t="s">
        <v>429</v>
      </c>
      <c r="C102" s="872">
        <v>0</v>
      </c>
      <c r="D102" s="874">
        <v>0</v>
      </c>
      <c r="E102" s="872">
        <v>1</v>
      </c>
      <c r="F102" s="872"/>
      <c r="G102" s="872"/>
      <c r="H102" s="872"/>
      <c r="I102" s="872"/>
      <c r="J102" s="872"/>
      <c r="K102" s="872"/>
      <c r="L102" s="875"/>
      <c r="M102" s="872"/>
      <c r="N102" s="872"/>
      <c r="O102" s="873">
        <f>SUM(C102:N102)</f>
        <v>1</v>
      </c>
    </row>
    <row r="103" spans="1:15" x14ac:dyDescent="0.25">
      <c r="A103" s="107" t="s">
        <v>25</v>
      </c>
      <c r="B103" s="180" t="s">
        <v>430</v>
      </c>
      <c r="C103" s="1285">
        <v>0</v>
      </c>
      <c r="D103" s="1285">
        <v>4</v>
      </c>
      <c r="E103" s="1285">
        <v>3</v>
      </c>
      <c r="F103" s="1285"/>
      <c r="G103" s="1285"/>
      <c r="H103" s="1285"/>
      <c r="I103" s="1285"/>
      <c r="J103" s="1285"/>
      <c r="K103" s="1285"/>
      <c r="L103" s="1285"/>
      <c r="M103" s="1285"/>
      <c r="N103" s="1285"/>
      <c r="O103" s="1286">
        <f>SUM(C103:N103)</f>
        <v>7</v>
      </c>
    </row>
    <row r="104" spans="1:15" ht="26.25" x14ac:dyDescent="0.25">
      <c r="A104" s="107" t="s">
        <v>33</v>
      </c>
      <c r="B104" s="150" t="s">
        <v>431</v>
      </c>
      <c r="C104" s="872">
        <v>0</v>
      </c>
      <c r="D104" s="872">
        <v>0</v>
      </c>
      <c r="E104" s="872">
        <v>0</v>
      </c>
      <c r="F104" s="872"/>
      <c r="G104" s="872"/>
      <c r="H104" s="872"/>
      <c r="I104" s="872"/>
      <c r="J104" s="872"/>
      <c r="K104" s="872"/>
      <c r="L104" s="875"/>
      <c r="M104" s="872"/>
      <c r="N104" s="872"/>
      <c r="O104" s="873">
        <f>SUM(C104:N104)</f>
        <v>0</v>
      </c>
    </row>
    <row r="105" spans="1:15" ht="26.25" x14ac:dyDescent="0.25">
      <c r="A105" s="107" t="s">
        <v>35</v>
      </c>
      <c r="B105" s="150" t="s">
        <v>432</v>
      </c>
      <c r="C105" s="872">
        <v>0</v>
      </c>
      <c r="D105" s="872">
        <v>0</v>
      </c>
      <c r="E105" s="872">
        <v>0</v>
      </c>
      <c r="F105" s="872"/>
      <c r="G105" s="872"/>
      <c r="H105" s="872"/>
      <c r="I105" s="872"/>
      <c r="J105" s="872"/>
      <c r="K105" s="872"/>
      <c r="L105" s="875"/>
      <c r="M105" s="872"/>
      <c r="N105" s="872"/>
      <c r="O105" s="873">
        <f>SUM(C105:N105)</f>
        <v>0</v>
      </c>
    </row>
    <row r="106" spans="1:15" x14ac:dyDescent="0.25">
      <c r="A106" s="109" t="s">
        <v>37</v>
      </c>
      <c r="B106" s="150" t="s">
        <v>433</v>
      </c>
      <c r="C106" s="1285">
        <v>38</v>
      </c>
      <c r="D106" s="1285">
        <v>42</v>
      </c>
      <c r="E106" s="1285">
        <v>45</v>
      </c>
      <c r="F106" s="1285"/>
      <c r="G106" s="1285"/>
      <c r="H106" s="1285"/>
      <c r="I106" s="1285"/>
      <c r="J106" s="1285"/>
      <c r="K106" s="1285"/>
      <c r="L106" s="1285"/>
      <c r="M106" s="1285"/>
      <c r="N106" s="1285"/>
      <c r="O106" s="1286">
        <f>+E106</f>
        <v>45</v>
      </c>
    </row>
    <row r="107" spans="1:15" ht="18" x14ac:dyDescent="0.25">
      <c r="A107" s="109" t="s">
        <v>39</v>
      </c>
      <c r="B107" s="150" t="s">
        <v>353</v>
      </c>
      <c r="C107" s="876">
        <v>255</v>
      </c>
      <c r="D107" s="876">
        <v>267</v>
      </c>
      <c r="E107" s="876">
        <v>272</v>
      </c>
      <c r="F107" s="876"/>
      <c r="G107" s="876"/>
      <c r="H107" s="876"/>
      <c r="I107" s="876"/>
      <c r="J107" s="876"/>
      <c r="K107" s="876"/>
      <c r="L107" s="876"/>
      <c r="M107" s="876"/>
      <c r="N107" s="876"/>
      <c r="O107" s="877">
        <f>E107</f>
        <v>272</v>
      </c>
    </row>
    <row r="108" spans="1:15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6.5" x14ac:dyDescent="0.3">
      <c r="A109" s="1"/>
      <c r="B109" s="146"/>
      <c r="C109" s="470"/>
      <c r="D109" s="471"/>
      <c r="E109" s="471"/>
      <c r="F109" s="472"/>
      <c r="G109" s="472"/>
      <c r="H109" s="472"/>
      <c r="I109" s="472"/>
      <c r="J109" s="472"/>
      <c r="K109" s="472"/>
      <c r="L109" s="147"/>
      <c r="M109" s="147"/>
      <c r="N109" s="147"/>
      <c r="O109" s="148"/>
    </row>
    <row r="111" spans="1:15" ht="15.75" x14ac:dyDescent="0.25">
      <c r="A111" s="1"/>
      <c r="B111" s="1334" t="s">
        <v>459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7" ht="26.25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7" t="s">
        <v>442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2"/>
    </row>
    <row r="115" spans="1:17" ht="25.5" x14ac:dyDescent="0.25">
      <c r="A115" s="107" t="s">
        <v>13</v>
      </c>
      <c r="B115" s="191" t="s">
        <v>434</v>
      </c>
      <c r="C115" s="878">
        <v>2</v>
      </c>
      <c r="D115" s="878">
        <v>0</v>
      </c>
      <c r="E115" s="878">
        <v>0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617">
        <f t="shared" ref="O115:O120" si="4">SUM(C115:N115)</f>
        <v>2</v>
      </c>
    </row>
    <row r="116" spans="1:17" ht="25.5" x14ac:dyDescent="0.25">
      <c r="A116" s="107" t="s">
        <v>19</v>
      </c>
      <c r="B116" s="93" t="s">
        <v>109</v>
      </c>
      <c r="C116" s="879">
        <f>C117+C118+C119+C120</f>
        <v>11</v>
      </c>
      <c r="D116" s="879">
        <f t="shared" ref="D116:N116" si="5">D117+D118+D119+D120</f>
        <v>15</v>
      </c>
      <c r="E116" s="879">
        <f t="shared" si="5"/>
        <v>4</v>
      </c>
      <c r="F116" s="879">
        <f t="shared" si="5"/>
        <v>0</v>
      </c>
      <c r="G116" s="879">
        <f t="shared" si="5"/>
        <v>0</v>
      </c>
      <c r="H116" s="879">
        <f t="shared" si="5"/>
        <v>0</v>
      </c>
      <c r="I116" s="879">
        <f t="shared" si="5"/>
        <v>0</v>
      </c>
      <c r="J116" s="879">
        <f t="shared" si="5"/>
        <v>0</v>
      </c>
      <c r="K116" s="879">
        <f t="shared" si="5"/>
        <v>0</v>
      </c>
      <c r="L116" s="879">
        <f t="shared" si="5"/>
        <v>0</v>
      </c>
      <c r="M116" s="879">
        <f t="shared" si="5"/>
        <v>0</v>
      </c>
      <c r="N116" s="879">
        <f t="shared" si="5"/>
        <v>0</v>
      </c>
      <c r="O116" s="617">
        <f t="shared" si="4"/>
        <v>30</v>
      </c>
    </row>
    <row r="117" spans="1:17" ht="16.5" x14ac:dyDescent="0.25">
      <c r="A117" s="106" t="s">
        <v>21</v>
      </c>
      <c r="B117" s="94" t="s">
        <v>110</v>
      </c>
      <c r="C117" s="880">
        <v>0</v>
      </c>
      <c r="D117" s="880">
        <v>0</v>
      </c>
      <c r="E117" s="880">
        <v>0</v>
      </c>
      <c r="F117" s="119"/>
      <c r="G117" s="119"/>
      <c r="H117" s="119"/>
      <c r="I117" s="119"/>
      <c r="J117" s="120"/>
      <c r="K117" s="120"/>
      <c r="L117" s="120"/>
      <c r="M117" s="120"/>
      <c r="N117" s="120"/>
      <c r="O117" s="618">
        <f t="shared" si="4"/>
        <v>0</v>
      </c>
    </row>
    <row r="118" spans="1:17" ht="16.5" x14ac:dyDescent="0.25">
      <c r="A118" s="106" t="s">
        <v>23</v>
      </c>
      <c r="B118" s="94" t="s">
        <v>111</v>
      </c>
      <c r="C118" s="880">
        <v>3</v>
      </c>
      <c r="D118" s="880">
        <v>4</v>
      </c>
      <c r="E118" s="880">
        <v>3</v>
      </c>
      <c r="F118" s="119"/>
      <c r="G118" s="119"/>
      <c r="H118" s="119"/>
      <c r="I118" s="119"/>
      <c r="J118" s="120"/>
      <c r="K118" s="120"/>
      <c r="L118" s="120"/>
      <c r="M118" s="120"/>
      <c r="N118" s="120"/>
      <c r="O118" s="618">
        <f t="shared" si="4"/>
        <v>10</v>
      </c>
    </row>
    <row r="119" spans="1:17" ht="16.5" x14ac:dyDescent="0.25">
      <c r="A119" s="106" t="s">
        <v>112</v>
      </c>
      <c r="B119" s="94" t="s">
        <v>113</v>
      </c>
      <c r="C119" s="880">
        <v>7</v>
      </c>
      <c r="D119" s="880">
        <v>11</v>
      </c>
      <c r="E119" s="880">
        <v>0</v>
      </c>
      <c r="F119" s="119"/>
      <c r="G119" s="119"/>
      <c r="H119" s="119"/>
      <c r="I119" s="119"/>
      <c r="J119" s="120"/>
      <c r="K119" s="120"/>
      <c r="L119" s="120"/>
      <c r="M119" s="120"/>
      <c r="N119" s="120"/>
      <c r="O119" s="618">
        <f t="shared" si="4"/>
        <v>18</v>
      </c>
    </row>
    <row r="120" spans="1:17" ht="16.5" x14ac:dyDescent="0.25">
      <c r="A120" s="106" t="s">
        <v>114</v>
      </c>
      <c r="B120" s="94" t="s">
        <v>115</v>
      </c>
      <c r="C120" s="880">
        <v>1</v>
      </c>
      <c r="D120" s="880">
        <v>0</v>
      </c>
      <c r="E120" s="880">
        <v>1</v>
      </c>
      <c r="F120" s="119"/>
      <c r="G120" s="119"/>
      <c r="H120" s="119"/>
      <c r="I120" s="119"/>
      <c r="J120" s="120"/>
      <c r="K120" s="120"/>
      <c r="L120" s="120"/>
      <c r="M120" s="120"/>
      <c r="N120" s="120"/>
      <c r="O120" s="619">
        <f t="shared" si="4"/>
        <v>2</v>
      </c>
    </row>
    <row r="121" spans="1:17" ht="15.75" x14ac:dyDescent="0.25">
      <c r="A121" s="106"/>
      <c r="B121" s="160" t="s">
        <v>383</v>
      </c>
      <c r="C121" s="881"/>
      <c r="D121" s="881"/>
      <c r="E121" s="881"/>
      <c r="F121" s="119"/>
      <c r="G121" s="119"/>
      <c r="H121" s="119"/>
      <c r="I121" s="119"/>
      <c r="J121" s="120"/>
      <c r="K121" s="120"/>
      <c r="L121" s="120"/>
      <c r="M121" s="120"/>
      <c r="N121" s="120"/>
      <c r="O121" s="620"/>
    </row>
    <row r="122" spans="1:17" ht="16.5" x14ac:dyDescent="0.25">
      <c r="A122" s="107" t="s">
        <v>25</v>
      </c>
      <c r="B122" s="191" t="s">
        <v>116</v>
      </c>
      <c r="C122" s="878">
        <v>2</v>
      </c>
      <c r="D122" s="878">
        <v>6</v>
      </c>
      <c r="E122" s="878">
        <v>0</v>
      </c>
      <c r="F122" s="118"/>
      <c r="G122" s="118"/>
      <c r="H122" s="118"/>
      <c r="I122" s="118"/>
      <c r="J122" s="121"/>
      <c r="K122" s="121"/>
      <c r="L122" s="121"/>
      <c r="M122" s="121"/>
      <c r="N122" s="121"/>
      <c r="O122" s="434">
        <f>SUM(C122:N122)</f>
        <v>8</v>
      </c>
    </row>
    <row r="123" spans="1:17" ht="25.5" x14ac:dyDescent="0.25">
      <c r="A123" s="107" t="s">
        <v>33</v>
      </c>
      <c r="B123" s="191" t="s">
        <v>117</v>
      </c>
      <c r="C123" s="878">
        <v>0</v>
      </c>
      <c r="D123" s="878">
        <v>0</v>
      </c>
      <c r="E123" s="878">
        <v>0</v>
      </c>
      <c r="F123" s="118"/>
      <c r="G123" s="118"/>
      <c r="H123" s="118"/>
      <c r="I123" s="118"/>
      <c r="J123" s="121"/>
      <c r="K123" s="121"/>
      <c r="L123" s="121"/>
      <c r="M123" s="121"/>
      <c r="N123" s="121"/>
      <c r="O123" s="434">
        <f>SUM(C123:N123)</f>
        <v>0</v>
      </c>
    </row>
    <row r="124" spans="1:17" ht="25.5" x14ac:dyDescent="0.25">
      <c r="A124" s="107" t="s">
        <v>35</v>
      </c>
      <c r="B124" s="191" t="s">
        <v>118</v>
      </c>
      <c r="C124" s="882">
        <f>C102</f>
        <v>0</v>
      </c>
      <c r="D124" s="882">
        <f>D102</f>
        <v>0</v>
      </c>
      <c r="E124" s="882">
        <f t="shared" ref="E124:N124" si="6">E102</f>
        <v>1</v>
      </c>
      <c r="F124" s="882">
        <f t="shared" si="6"/>
        <v>0</v>
      </c>
      <c r="G124" s="882">
        <f t="shared" si="6"/>
        <v>0</v>
      </c>
      <c r="H124" s="882">
        <f t="shared" si="6"/>
        <v>0</v>
      </c>
      <c r="I124" s="882">
        <f t="shared" si="6"/>
        <v>0</v>
      </c>
      <c r="J124" s="882">
        <f t="shared" si="6"/>
        <v>0</v>
      </c>
      <c r="K124" s="882">
        <f t="shared" si="6"/>
        <v>0</v>
      </c>
      <c r="L124" s="882">
        <f t="shared" si="6"/>
        <v>0</v>
      </c>
      <c r="M124" s="882">
        <f t="shared" si="6"/>
        <v>0</v>
      </c>
      <c r="N124" s="882">
        <f t="shared" si="6"/>
        <v>0</v>
      </c>
      <c r="O124" s="434">
        <f>SUM(C124:N124)</f>
        <v>1</v>
      </c>
    </row>
    <row r="125" spans="1:17" ht="18" x14ac:dyDescent="0.25">
      <c r="A125" s="23" t="s">
        <v>37</v>
      </c>
      <c r="B125" s="69" t="s">
        <v>119</v>
      </c>
      <c r="C125" s="621">
        <f t="shared" ref="C125:N125" si="7">C115+C116+C122+C123+C124</f>
        <v>15</v>
      </c>
      <c r="D125" s="621">
        <f t="shared" si="7"/>
        <v>21</v>
      </c>
      <c r="E125" s="621">
        <f t="shared" si="7"/>
        <v>5</v>
      </c>
      <c r="F125" s="621">
        <f t="shared" si="7"/>
        <v>0</v>
      </c>
      <c r="G125" s="621">
        <f t="shared" si="7"/>
        <v>0</v>
      </c>
      <c r="H125" s="621">
        <f t="shared" si="7"/>
        <v>0</v>
      </c>
      <c r="I125" s="621">
        <f t="shared" si="7"/>
        <v>0</v>
      </c>
      <c r="J125" s="621">
        <f t="shared" si="7"/>
        <v>0</v>
      </c>
      <c r="K125" s="621">
        <f t="shared" si="7"/>
        <v>0</v>
      </c>
      <c r="L125" s="621">
        <f t="shared" si="7"/>
        <v>0</v>
      </c>
      <c r="M125" s="621">
        <f t="shared" si="7"/>
        <v>0</v>
      </c>
      <c r="N125" s="621">
        <f t="shared" si="7"/>
        <v>0</v>
      </c>
      <c r="O125" s="436">
        <f>SUM(O115,O116,O122,O123,O124)</f>
        <v>41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460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883">
        <v>13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883">
        <v>4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883"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ht="18" x14ac:dyDescent="0.25">
      <c r="A134" s="107" t="s">
        <v>33</v>
      </c>
      <c r="B134" s="193" t="s">
        <v>122</v>
      </c>
      <c r="C134" s="883">
        <v>272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ht="18" x14ac:dyDescent="0.25">
      <c r="A135" s="107" t="s">
        <v>35</v>
      </c>
      <c r="B135" s="82" t="s">
        <v>119</v>
      </c>
      <c r="C135" s="884">
        <f>SUM(C131:C134)</f>
        <v>289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ht="18" x14ac:dyDescent="0.25">
      <c r="A141" s="107" t="s">
        <v>13</v>
      </c>
      <c r="B141" s="753" t="s">
        <v>462</v>
      </c>
      <c r="C141" s="622">
        <v>264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ht="18" x14ac:dyDescent="0.25">
      <c r="A142" s="107" t="s">
        <v>19</v>
      </c>
      <c r="B142" s="753" t="s">
        <v>463</v>
      </c>
      <c r="C142" s="622">
        <f>O6</f>
        <v>66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ht="18" x14ac:dyDescent="0.25">
      <c r="A143" s="107" t="s">
        <v>25</v>
      </c>
      <c r="B143" s="194" t="s">
        <v>464</v>
      </c>
      <c r="C143" s="885">
        <f>C141+C142</f>
        <v>330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ht="18" x14ac:dyDescent="0.25">
      <c r="A144" s="107" t="s">
        <v>33</v>
      </c>
      <c r="B144" s="195" t="s">
        <v>465</v>
      </c>
      <c r="C144" s="973">
        <f>O125</f>
        <v>41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ht="18" x14ac:dyDescent="0.25">
      <c r="A145" s="107" t="s">
        <v>35</v>
      </c>
      <c r="B145" s="754" t="s">
        <v>469</v>
      </c>
      <c r="C145" s="604">
        <f>C143-C144</f>
        <v>289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ht="26.25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7" t="s">
        <v>442</v>
      </c>
      <c r="P150" s="1"/>
      <c r="Q150" s="1"/>
    </row>
    <row r="151" spans="1:17" ht="18" x14ac:dyDescent="0.25">
      <c r="A151" s="107" t="s">
        <v>13</v>
      </c>
      <c r="B151" s="9" t="s">
        <v>125</v>
      </c>
      <c r="C151" s="882">
        <v>0</v>
      </c>
      <c r="D151" s="1274">
        <v>2</v>
      </c>
      <c r="E151" s="882">
        <v>1</v>
      </c>
      <c r="F151" s="122"/>
      <c r="G151" s="122"/>
      <c r="H151" s="122"/>
      <c r="I151" s="886"/>
      <c r="J151" s="122"/>
      <c r="K151" s="122"/>
      <c r="L151" s="887"/>
      <c r="M151" s="887"/>
      <c r="N151" s="887"/>
      <c r="O151" s="717">
        <f>SUM(C151:N151)</f>
        <v>3</v>
      </c>
      <c r="P151" s="1"/>
      <c r="Q151" s="24"/>
    </row>
    <row r="152" spans="1:17" ht="18" x14ac:dyDescent="0.25">
      <c r="A152" s="107" t="s">
        <v>19</v>
      </c>
      <c r="B152" s="9" t="s">
        <v>126</v>
      </c>
      <c r="C152" s="882">
        <v>0</v>
      </c>
      <c r="D152" s="1274">
        <v>2</v>
      </c>
      <c r="E152" s="882">
        <v>1</v>
      </c>
      <c r="F152" s="122"/>
      <c r="G152" s="122"/>
      <c r="H152" s="122"/>
      <c r="I152" s="886"/>
      <c r="J152" s="122"/>
      <c r="K152" s="122"/>
      <c r="L152" s="887"/>
      <c r="M152" s="887"/>
      <c r="N152" s="887"/>
      <c r="O152" s="717">
        <f>SUM(C152:N152)</f>
        <v>3</v>
      </c>
      <c r="P152" s="1"/>
      <c r="Q152" s="24"/>
    </row>
    <row r="153" spans="1:17" ht="18" x14ac:dyDescent="0.25">
      <c r="A153" s="107" t="s">
        <v>25</v>
      </c>
      <c r="B153" s="9" t="s">
        <v>127</v>
      </c>
      <c r="C153" s="882">
        <v>0</v>
      </c>
      <c r="D153" s="1274">
        <v>2</v>
      </c>
      <c r="E153" s="882">
        <v>1</v>
      </c>
      <c r="F153" s="122"/>
      <c r="G153" s="122"/>
      <c r="H153" s="122"/>
      <c r="I153" s="886"/>
      <c r="J153" s="122"/>
      <c r="K153" s="122"/>
      <c r="L153" s="887"/>
      <c r="M153" s="887"/>
      <c r="N153" s="887"/>
      <c r="O153" s="717">
        <f>SUM(C153:N153)</f>
        <v>3</v>
      </c>
      <c r="P153" s="1"/>
      <c r="Q153" s="1"/>
    </row>
    <row r="154" spans="1:17" ht="18" x14ac:dyDescent="0.25">
      <c r="A154" s="107" t="s">
        <v>33</v>
      </c>
      <c r="B154" s="9" t="s">
        <v>128</v>
      </c>
      <c r="C154" s="882">
        <v>0</v>
      </c>
      <c r="D154" s="1274">
        <v>0</v>
      </c>
      <c r="E154" s="882">
        <v>0</v>
      </c>
      <c r="F154" s="122"/>
      <c r="G154" s="122"/>
      <c r="H154" s="122"/>
      <c r="I154" s="886"/>
      <c r="J154" s="122"/>
      <c r="K154" s="122"/>
      <c r="L154" s="887"/>
      <c r="M154" s="887"/>
      <c r="N154" s="887"/>
      <c r="O154" s="717">
        <f>SUM(C154:N154)</f>
        <v>0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ht="26.25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7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x14ac:dyDescent="0.25">
      <c r="A161" s="106" t="s">
        <v>15</v>
      </c>
      <c r="B161" s="102" t="s">
        <v>125</v>
      </c>
      <c r="C161" s="597"/>
      <c r="D161" s="597"/>
      <c r="E161" s="888"/>
      <c r="F161" s="597"/>
      <c r="G161" s="597"/>
      <c r="H161" s="600"/>
      <c r="I161" s="600"/>
      <c r="J161" s="597"/>
      <c r="K161" s="597"/>
      <c r="L161" s="597"/>
      <c r="M161" s="597"/>
      <c r="N161" s="597"/>
      <c r="O161" s="11">
        <f>SUM(C161:N161)</f>
        <v>0</v>
      </c>
      <c r="P161" s="1"/>
      <c r="Q161" s="24"/>
    </row>
    <row r="162" spans="1:17" x14ac:dyDescent="0.25">
      <c r="A162" s="106" t="s">
        <v>17</v>
      </c>
      <c r="B162" s="102" t="s">
        <v>126</v>
      </c>
      <c r="C162" s="597"/>
      <c r="D162" s="597"/>
      <c r="E162" s="888"/>
      <c r="F162" s="597"/>
      <c r="G162" s="597"/>
      <c r="H162" s="600"/>
      <c r="I162" s="600"/>
      <c r="J162" s="597"/>
      <c r="K162" s="597"/>
      <c r="L162" s="597"/>
      <c r="M162" s="597"/>
      <c r="N162" s="597"/>
      <c r="O162" s="11">
        <f t="shared" ref="O162:O224" si="8">SUM(C162:N162)</f>
        <v>0</v>
      </c>
      <c r="P162" s="1"/>
      <c r="Q162" s="24"/>
    </row>
    <row r="163" spans="1:17" x14ac:dyDescent="0.25">
      <c r="A163" s="106" t="s">
        <v>132</v>
      </c>
      <c r="B163" s="102" t="s">
        <v>127</v>
      </c>
      <c r="C163" s="597"/>
      <c r="D163" s="597"/>
      <c r="E163" s="597"/>
      <c r="F163" s="597"/>
      <c r="G163" s="597"/>
      <c r="H163" s="600"/>
      <c r="I163" s="600"/>
      <c r="J163" s="597"/>
      <c r="K163" s="597"/>
      <c r="L163" s="597"/>
      <c r="M163" s="597"/>
      <c r="N163" s="597"/>
      <c r="O163" s="11">
        <f t="shared" si="8"/>
        <v>0</v>
      </c>
      <c r="P163" s="1"/>
      <c r="Q163" s="1"/>
    </row>
    <row r="164" spans="1:17" x14ac:dyDescent="0.25">
      <c r="A164" s="106" t="s">
        <v>133</v>
      </c>
      <c r="B164" s="102" t="s">
        <v>128</v>
      </c>
      <c r="C164" s="597"/>
      <c r="D164" s="597"/>
      <c r="E164" s="597"/>
      <c r="F164" s="597"/>
      <c r="G164" s="597"/>
      <c r="H164" s="600"/>
      <c r="I164" s="600"/>
      <c r="J164" s="597"/>
      <c r="K164" s="597"/>
      <c r="L164" s="597"/>
      <c r="M164" s="597"/>
      <c r="N164" s="597"/>
      <c r="O164" s="11">
        <f t="shared" si="8"/>
        <v>0</v>
      </c>
      <c r="P164" s="1"/>
      <c r="Q164" s="1"/>
    </row>
    <row r="165" spans="1:17" x14ac:dyDescent="0.25">
      <c r="A165" s="107" t="s">
        <v>19</v>
      </c>
      <c r="B165" s="83" t="s">
        <v>134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296"/>
      <c r="P165" s="1"/>
      <c r="Q165" s="1"/>
    </row>
    <row r="166" spans="1:17" x14ac:dyDescent="0.25">
      <c r="A166" s="106" t="s">
        <v>21</v>
      </c>
      <c r="B166" s="102" t="s">
        <v>125</v>
      </c>
      <c r="C166" s="597"/>
      <c r="D166" s="597"/>
      <c r="E166" s="888"/>
      <c r="F166" s="597"/>
      <c r="G166" s="597"/>
      <c r="H166" s="600"/>
      <c r="I166" s="600"/>
      <c r="J166" s="597"/>
      <c r="K166" s="597"/>
      <c r="L166" s="597"/>
      <c r="M166" s="597"/>
      <c r="N166" s="597"/>
      <c r="O166" s="11">
        <f t="shared" si="8"/>
        <v>0</v>
      </c>
      <c r="P166" s="1"/>
      <c r="Q166" s="24"/>
    </row>
    <row r="167" spans="1:17" x14ac:dyDescent="0.25">
      <c r="A167" s="106" t="s">
        <v>23</v>
      </c>
      <c r="B167" s="102" t="s">
        <v>126</v>
      </c>
      <c r="C167" s="597"/>
      <c r="D167" s="597"/>
      <c r="E167" s="888"/>
      <c r="F167" s="597"/>
      <c r="G167" s="597"/>
      <c r="H167" s="600"/>
      <c r="I167" s="600"/>
      <c r="J167" s="597"/>
      <c r="K167" s="597"/>
      <c r="L167" s="597"/>
      <c r="M167" s="597"/>
      <c r="N167" s="597"/>
      <c r="O167" s="11">
        <f t="shared" si="8"/>
        <v>0</v>
      </c>
      <c r="P167" s="1"/>
      <c r="Q167" s="24"/>
    </row>
    <row r="168" spans="1:17" x14ac:dyDescent="0.25">
      <c r="A168" s="106" t="s">
        <v>112</v>
      </c>
      <c r="B168" s="102" t="s">
        <v>127</v>
      </c>
      <c r="C168" s="597"/>
      <c r="D168" s="597"/>
      <c r="E168" s="597"/>
      <c r="F168" s="597"/>
      <c r="G168" s="597"/>
      <c r="H168" s="600"/>
      <c r="I168" s="600"/>
      <c r="J168" s="597"/>
      <c r="K168" s="597"/>
      <c r="L168" s="597"/>
      <c r="M168" s="597"/>
      <c r="N168" s="597"/>
      <c r="O168" s="11">
        <f t="shared" si="8"/>
        <v>0</v>
      </c>
      <c r="P168" s="1"/>
      <c r="Q168" s="1"/>
    </row>
    <row r="169" spans="1:17" x14ac:dyDescent="0.25">
      <c r="A169" s="106" t="s">
        <v>114</v>
      </c>
      <c r="B169" s="102" t="s">
        <v>128</v>
      </c>
      <c r="C169" s="597"/>
      <c r="D169" s="597"/>
      <c r="E169" s="597"/>
      <c r="F169" s="597"/>
      <c r="G169" s="597"/>
      <c r="H169" s="600"/>
      <c r="I169" s="600"/>
      <c r="J169" s="597"/>
      <c r="K169" s="597"/>
      <c r="L169" s="597"/>
      <c r="M169" s="597"/>
      <c r="N169" s="597"/>
      <c r="O169" s="11">
        <f t="shared" si="8"/>
        <v>0</v>
      </c>
      <c r="P169" s="1"/>
      <c r="Q169" s="1"/>
    </row>
    <row r="170" spans="1:17" x14ac:dyDescent="0.25">
      <c r="A170" s="107" t="s">
        <v>25</v>
      </c>
      <c r="B170" s="83" t="s">
        <v>135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296"/>
      <c r="P170" s="1"/>
      <c r="Q170" s="1"/>
    </row>
    <row r="171" spans="1:17" x14ac:dyDescent="0.25">
      <c r="A171" s="106" t="s">
        <v>27</v>
      </c>
      <c r="B171" s="102" t="s">
        <v>125</v>
      </c>
      <c r="C171" s="597"/>
      <c r="D171" s="597"/>
      <c r="E171" s="888"/>
      <c r="F171" s="597"/>
      <c r="G171" s="597"/>
      <c r="H171" s="600"/>
      <c r="I171" s="600"/>
      <c r="J171" s="597"/>
      <c r="K171" s="597"/>
      <c r="L171" s="597"/>
      <c r="M171" s="597"/>
      <c r="N171" s="597"/>
      <c r="O171" s="11">
        <f t="shared" si="8"/>
        <v>0</v>
      </c>
      <c r="P171" s="1"/>
      <c r="Q171" s="24"/>
    </row>
    <row r="172" spans="1:17" x14ac:dyDescent="0.25">
      <c r="A172" s="106" t="s">
        <v>29</v>
      </c>
      <c r="B172" s="102" t="s">
        <v>126</v>
      </c>
      <c r="C172" s="597"/>
      <c r="D172" s="597"/>
      <c r="E172" s="888"/>
      <c r="F172" s="597"/>
      <c r="G172" s="597"/>
      <c r="H172" s="600"/>
      <c r="I172" s="600"/>
      <c r="J172" s="597"/>
      <c r="K172" s="597"/>
      <c r="L172" s="597"/>
      <c r="M172" s="597"/>
      <c r="N172" s="597"/>
      <c r="O172" s="11">
        <f t="shared" si="8"/>
        <v>0</v>
      </c>
      <c r="P172" s="1"/>
      <c r="Q172" s="24"/>
    </row>
    <row r="173" spans="1:17" x14ac:dyDescent="0.25">
      <c r="A173" s="106" t="s">
        <v>136</v>
      </c>
      <c r="B173" s="102" t="s">
        <v>127</v>
      </c>
      <c r="C173" s="597"/>
      <c r="D173" s="597"/>
      <c r="E173" s="597"/>
      <c r="F173" s="597"/>
      <c r="G173" s="597"/>
      <c r="H173" s="600"/>
      <c r="I173" s="600"/>
      <c r="J173" s="597"/>
      <c r="K173" s="597"/>
      <c r="L173" s="597"/>
      <c r="M173" s="597"/>
      <c r="N173" s="597"/>
      <c r="O173" s="11">
        <f t="shared" si="8"/>
        <v>0</v>
      </c>
      <c r="P173" s="1"/>
      <c r="Q173" s="1"/>
    </row>
    <row r="174" spans="1:17" x14ac:dyDescent="0.25">
      <c r="A174" s="106" t="s">
        <v>137</v>
      </c>
      <c r="B174" s="102" t="s">
        <v>128</v>
      </c>
      <c r="C174" s="597"/>
      <c r="D174" s="597"/>
      <c r="E174" s="597"/>
      <c r="F174" s="597"/>
      <c r="G174" s="597"/>
      <c r="H174" s="600"/>
      <c r="I174" s="600"/>
      <c r="J174" s="597"/>
      <c r="K174" s="597"/>
      <c r="L174" s="597"/>
      <c r="M174" s="597"/>
      <c r="N174" s="597"/>
      <c r="O174" s="11">
        <f t="shared" si="8"/>
        <v>0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296"/>
      <c r="P175" s="1"/>
      <c r="Q175" s="1"/>
    </row>
    <row r="176" spans="1:17" ht="16.5" x14ac:dyDescent="0.3">
      <c r="A176" s="106" t="s">
        <v>139</v>
      </c>
      <c r="B176" s="102" t="s">
        <v>125</v>
      </c>
      <c r="C176" s="889"/>
      <c r="D176" s="889"/>
      <c r="E176" s="890"/>
      <c r="F176" s="597"/>
      <c r="G176" s="597"/>
      <c r="H176" s="600"/>
      <c r="I176" s="600"/>
      <c r="J176" s="597"/>
      <c r="K176" s="597"/>
      <c r="L176" s="597"/>
      <c r="M176" s="597"/>
      <c r="N176" s="597"/>
      <c r="O176" s="11">
        <f t="shared" si="8"/>
        <v>0</v>
      </c>
      <c r="P176" s="1"/>
      <c r="Q176" s="24"/>
    </row>
    <row r="177" spans="1:17" ht="16.5" x14ac:dyDescent="0.3">
      <c r="A177" s="106" t="s">
        <v>140</v>
      </c>
      <c r="B177" s="102" t="s">
        <v>126</v>
      </c>
      <c r="C177" s="889"/>
      <c r="D177" s="889"/>
      <c r="E177" s="890"/>
      <c r="F177" s="597"/>
      <c r="G177" s="597"/>
      <c r="H177" s="600"/>
      <c r="I177" s="600"/>
      <c r="J177" s="597"/>
      <c r="K177" s="597"/>
      <c r="L177" s="597"/>
      <c r="M177" s="597"/>
      <c r="N177" s="597"/>
      <c r="O177" s="11">
        <f t="shared" si="8"/>
        <v>0</v>
      </c>
      <c r="P177" s="1"/>
      <c r="Q177" s="24"/>
    </row>
    <row r="178" spans="1:17" ht="16.5" x14ac:dyDescent="0.3">
      <c r="A178" s="106" t="s">
        <v>141</v>
      </c>
      <c r="B178" s="102" t="s">
        <v>127</v>
      </c>
      <c r="C178" s="889"/>
      <c r="D178" s="889"/>
      <c r="E178" s="889"/>
      <c r="F178" s="597"/>
      <c r="G178" s="597"/>
      <c r="H178" s="600"/>
      <c r="I178" s="600"/>
      <c r="J178" s="597"/>
      <c r="K178" s="597"/>
      <c r="L178" s="597"/>
      <c r="M178" s="597"/>
      <c r="N178" s="597"/>
      <c r="O178" s="11">
        <f t="shared" si="8"/>
        <v>0</v>
      </c>
      <c r="P178" s="1"/>
      <c r="Q178" s="1"/>
    </row>
    <row r="179" spans="1:17" ht="16.5" x14ac:dyDescent="0.3">
      <c r="A179" s="106" t="s">
        <v>142</v>
      </c>
      <c r="B179" s="102" t="s">
        <v>128</v>
      </c>
      <c r="C179" s="889"/>
      <c r="D179" s="889"/>
      <c r="E179" s="889"/>
      <c r="F179" s="597"/>
      <c r="G179" s="597"/>
      <c r="H179" s="600"/>
      <c r="I179" s="600"/>
      <c r="J179" s="597"/>
      <c r="K179" s="597"/>
      <c r="L179" s="597"/>
      <c r="M179" s="597"/>
      <c r="N179" s="597"/>
      <c r="O179" s="11">
        <f t="shared" si="8"/>
        <v>0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296"/>
      <c r="P180" s="1"/>
      <c r="Q180" s="1"/>
    </row>
    <row r="181" spans="1:17" x14ac:dyDescent="0.25">
      <c r="A181" s="106" t="s">
        <v>144</v>
      </c>
      <c r="B181" s="102" t="s">
        <v>125</v>
      </c>
      <c r="C181" s="597"/>
      <c r="D181" s="597">
        <v>2</v>
      </c>
      <c r="E181" s="888"/>
      <c r="F181" s="597"/>
      <c r="G181" s="597"/>
      <c r="H181" s="600"/>
      <c r="I181" s="600"/>
      <c r="J181" s="597"/>
      <c r="K181" s="597"/>
      <c r="L181" s="597"/>
      <c r="M181" s="597"/>
      <c r="N181" s="597"/>
      <c r="O181" s="11">
        <f t="shared" si="8"/>
        <v>2</v>
      </c>
      <c r="P181" s="1"/>
      <c r="Q181" s="24"/>
    </row>
    <row r="182" spans="1:17" x14ac:dyDescent="0.25">
      <c r="A182" s="106" t="s">
        <v>145</v>
      </c>
      <c r="B182" s="102" t="s">
        <v>126</v>
      </c>
      <c r="C182" s="597"/>
      <c r="D182" s="597">
        <v>2</v>
      </c>
      <c r="E182" s="888"/>
      <c r="F182" s="597"/>
      <c r="G182" s="597"/>
      <c r="H182" s="600"/>
      <c r="I182" s="600"/>
      <c r="J182" s="597"/>
      <c r="K182" s="597"/>
      <c r="L182" s="597"/>
      <c r="M182" s="597"/>
      <c r="N182" s="597"/>
      <c r="O182" s="11">
        <f t="shared" si="8"/>
        <v>2</v>
      </c>
      <c r="P182" s="1"/>
      <c r="Q182" s="24"/>
    </row>
    <row r="183" spans="1:17" x14ac:dyDescent="0.25">
      <c r="A183" s="106" t="s">
        <v>146</v>
      </c>
      <c r="B183" s="102" t="s">
        <v>127</v>
      </c>
      <c r="C183" s="597"/>
      <c r="D183" s="597">
        <v>2</v>
      </c>
      <c r="E183" s="597"/>
      <c r="F183" s="597"/>
      <c r="G183" s="597"/>
      <c r="H183" s="600"/>
      <c r="I183" s="600"/>
      <c r="J183" s="597"/>
      <c r="K183" s="597"/>
      <c r="L183" s="597"/>
      <c r="M183" s="597"/>
      <c r="N183" s="597"/>
      <c r="O183" s="11">
        <f t="shared" si="8"/>
        <v>2</v>
      </c>
      <c r="P183" s="1"/>
      <c r="Q183" s="1"/>
    </row>
    <row r="184" spans="1:17" x14ac:dyDescent="0.25">
      <c r="A184" s="106" t="s">
        <v>147</v>
      </c>
      <c r="B184" s="102" t="s">
        <v>128</v>
      </c>
      <c r="C184" s="597"/>
      <c r="D184" s="597">
        <v>0</v>
      </c>
      <c r="E184" s="597"/>
      <c r="F184" s="597"/>
      <c r="G184" s="597"/>
      <c r="H184" s="600"/>
      <c r="I184" s="600"/>
      <c r="J184" s="597"/>
      <c r="K184" s="597"/>
      <c r="L184" s="597"/>
      <c r="M184" s="597"/>
      <c r="N184" s="597"/>
      <c r="O184" s="11">
        <f t="shared" si="8"/>
        <v>0</v>
      </c>
      <c r="P184" s="1"/>
      <c r="Q184" s="1"/>
    </row>
    <row r="185" spans="1:17" x14ac:dyDescent="0.25">
      <c r="A185" s="107" t="s">
        <v>37</v>
      </c>
      <c r="B185" s="83" t="s">
        <v>148</v>
      </c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296"/>
      <c r="P185" s="1"/>
      <c r="Q185" s="1"/>
    </row>
    <row r="186" spans="1:17" x14ac:dyDescent="0.25">
      <c r="A186" s="106" t="s">
        <v>149</v>
      </c>
      <c r="B186" s="102" t="s">
        <v>125</v>
      </c>
      <c r="C186" s="597"/>
      <c r="D186" s="597"/>
      <c r="E186" s="888"/>
      <c r="F186" s="597"/>
      <c r="G186" s="597"/>
      <c r="H186" s="600"/>
      <c r="I186" s="600"/>
      <c r="J186" s="597"/>
      <c r="K186" s="597"/>
      <c r="L186" s="597"/>
      <c r="M186" s="597"/>
      <c r="N186" s="597"/>
      <c r="O186" s="11">
        <f t="shared" si="8"/>
        <v>0</v>
      </c>
      <c r="P186" s="1"/>
      <c r="Q186" s="24"/>
    </row>
    <row r="187" spans="1:17" x14ac:dyDescent="0.25">
      <c r="A187" s="106" t="s">
        <v>150</v>
      </c>
      <c r="B187" s="102" t="s">
        <v>126</v>
      </c>
      <c r="C187" s="597"/>
      <c r="D187" s="597"/>
      <c r="E187" s="888"/>
      <c r="F187" s="597"/>
      <c r="G187" s="597"/>
      <c r="H187" s="600"/>
      <c r="I187" s="600"/>
      <c r="J187" s="597"/>
      <c r="K187" s="597"/>
      <c r="L187" s="597"/>
      <c r="M187" s="597"/>
      <c r="N187" s="597"/>
      <c r="O187" s="11">
        <f t="shared" si="8"/>
        <v>0</v>
      </c>
      <c r="P187" s="1"/>
      <c r="Q187" s="24"/>
    </row>
    <row r="188" spans="1:17" x14ac:dyDescent="0.25">
      <c r="A188" s="106" t="s">
        <v>151</v>
      </c>
      <c r="B188" s="102" t="s">
        <v>127</v>
      </c>
      <c r="C188" s="597"/>
      <c r="D188" s="597"/>
      <c r="E188" s="597"/>
      <c r="F188" s="597"/>
      <c r="G188" s="597"/>
      <c r="H188" s="600"/>
      <c r="I188" s="600"/>
      <c r="J188" s="597"/>
      <c r="K188" s="597"/>
      <c r="L188" s="597"/>
      <c r="M188" s="597"/>
      <c r="N188" s="597"/>
      <c r="O188" s="11">
        <f t="shared" si="8"/>
        <v>0</v>
      </c>
      <c r="P188" s="1"/>
      <c r="Q188" s="1"/>
    </row>
    <row r="189" spans="1:17" x14ac:dyDescent="0.25">
      <c r="A189" s="106" t="s">
        <v>152</v>
      </c>
      <c r="B189" s="102" t="s">
        <v>128</v>
      </c>
      <c r="C189" s="597"/>
      <c r="D189" s="597"/>
      <c r="E189" s="597"/>
      <c r="F189" s="597"/>
      <c r="G189" s="597"/>
      <c r="H189" s="600"/>
      <c r="I189" s="600"/>
      <c r="J189" s="597"/>
      <c r="K189" s="597"/>
      <c r="L189" s="597"/>
      <c r="M189" s="597"/>
      <c r="N189" s="597"/>
      <c r="O189" s="11">
        <f t="shared" si="8"/>
        <v>0</v>
      </c>
      <c r="P189" s="1"/>
      <c r="Q189" s="1"/>
    </row>
    <row r="190" spans="1:17" x14ac:dyDescent="0.25">
      <c r="A190" s="107" t="s">
        <v>39</v>
      </c>
      <c r="B190" s="83" t="s">
        <v>153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296"/>
      <c r="P190" s="1"/>
      <c r="Q190" s="1"/>
    </row>
    <row r="191" spans="1:17" x14ac:dyDescent="0.25">
      <c r="A191" s="106" t="s">
        <v>154</v>
      </c>
      <c r="B191" s="102" t="s">
        <v>125</v>
      </c>
      <c r="C191" s="597"/>
      <c r="D191" s="597"/>
      <c r="E191" s="888"/>
      <c r="F191" s="597"/>
      <c r="G191" s="597"/>
      <c r="H191" s="600"/>
      <c r="I191" s="600"/>
      <c r="J191" s="597"/>
      <c r="K191" s="597"/>
      <c r="L191" s="597"/>
      <c r="M191" s="597"/>
      <c r="N191" s="597"/>
      <c r="O191" s="11">
        <f t="shared" si="8"/>
        <v>0</v>
      </c>
      <c r="P191" s="1"/>
      <c r="Q191" s="24"/>
    </row>
    <row r="192" spans="1:17" x14ac:dyDescent="0.25">
      <c r="A192" s="106" t="s">
        <v>155</v>
      </c>
      <c r="B192" s="102" t="s">
        <v>126</v>
      </c>
      <c r="C192" s="597"/>
      <c r="D192" s="597"/>
      <c r="E192" s="888"/>
      <c r="F192" s="597"/>
      <c r="G192" s="597"/>
      <c r="H192" s="600"/>
      <c r="I192" s="600"/>
      <c r="J192" s="597"/>
      <c r="K192" s="597"/>
      <c r="L192" s="597"/>
      <c r="M192" s="597"/>
      <c r="N192" s="597"/>
      <c r="O192" s="11">
        <f t="shared" si="8"/>
        <v>0</v>
      </c>
      <c r="P192" s="1"/>
      <c r="Q192" s="24"/>
    </row>
    <row r="193" spans="1:17" x14ac:dyDescent="0.25">
      <c r="A193" s="106" t="s">
        <v>156</v>
      </c>
      <c r="B193" s="102" t="s">
        <v>127</v>
      </c>
      <c r="C193" s="597"/>
      <c r="D193" s="597"/>
      <c r="E193" s="597"/>
      <c r="F193" s="597"/>
      <c r="G193" s="597"/>
      <c r="H193" s="600"/>
      <c r="I193" s="600"/>
      <c r="J193" s="597"/>
      <c r="K193" s="597"/>
      <c r="L193" s="597"/>
      <c r="M193" s="597"/>
      <c r="N193" s="597"/>
      <c r="O193" s="11">
        <f t="shared" si="8"/>
        <v>0</v>
      </c>
      <c r="P193" s="1"/>
      <c r="Q193" s="1"/>
    </row>
    <row r="194" spans="1:17" x14ac:dyDescent="0.25">
      <c r="A194" s="106" t="s">
        <v>157</v>
      </c>
      <c r="B194" s="102" t="s">
        <v>128</v>
      </c>
      <c r="C194" s="597"/>
      <c r="D194" s="597"/>
      <c r="E194" s="597"/>
      <c r="F194" s="597"/>
      <c r="G194" s="597"/>
      <c r="H194" s="600"/>
      <c r="I194" s="600"/>
      <c r="J194" s="597"/>
      <c r="K194" s="597"/>
      <c r="L194" s="597"/>
      <c r="M194" s="597"/>
      <c r="N194" s="597"/>
      <c r="O194" s="11">
        <f t="shared" si="8"/>
        <v>0</v>
      </c>
      <c r="P194" s="1"/>
      <c r="Q194" s="1"/>
    </row>
    <row r="195" spans="1:17" x14ac:dyDescent="0.25">
      <c r="A195" s="107" t="s">
        <v>41</v>
      </c>
      <c r="B195" s="83" t="s">
        <v>158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296"/>
      <c r="P195" s="1"/>
      <c r="Q195" s="1"/>
    </row>
    <row r="196" spans="1:17" x14ac:dyDescent="0.25">
      <c r="A196" s="106" t="s">
        <v>159</v>
      </c>
      <c r="B196" s="102" t="s">
        <v>125</v>
      </c>
      <c r="C196" s="891"/>
      <c r="D196" s="891"/>
      <c r="E196" s="891"/>
      <c r="F196" s="891"/>
      <c r="G196" s="891"/>
      <c r="H196" s="891"/>
      <c r="I196" s="891"/>
      <c r="J196" s="891"/>
      <c r="K196" s="891"/>
      <c r="L196" s="891"/>
      <c r="M196" s="891"/>
      <c r="N196" s="891"/>
      <c r="O196" s="11">
        <f t="shared" si="8"/>
        <v>0</v>
      </c>
      <c r="P196" s="1"/>
      <c r="Q196" s="1"/>
    </row>
    <row r="197" spans="1:17" x14ac:dyDescent="0.25">
      <c r="A197" s="106" t="s">
        <v>160</v>
      </c>
      <c r="B197" s="102" t="s">
        <v>126</v>
      </c>
      <c r="C197" s="891"/>
      <c r="D197" s="891"/>
      <c r="E197" s="891"/>
      <c r="F197" s="891"/>
      <c r="G197" s="891"/>
      <c r="H197" s="891"/>
      <c r="I197" s="891"/>
      <c r="J197" s="891"/>
      <c r="K197" s="891"/>
      <c r="L197" s="891"/>
      <c r="M197" s="891"/>
      <c r="N197" s="891"/>
      <c r="O197" s="11">
        <f t="shared" si="8"/>
        <v>0</v>
      </c>
      <c r="P197" s="1"/>
      <c r="Q197" s="1"/>
    </row>
    <row r="198" spans="1:17" x14ac:dyDescent="0.25">
      <c r="A198" s="106" t="s">
        <v>161</v>
      </c>
      <c r="B198" s="102" t="s">
        <v>127</v>
      </c>
      <c r="C198" s="891"/>
      <c r="D198" s="891"/>
      <c r="E198" s="891"/>
      <c r="F198" s="891"/>
      <c r="G198" s="891"/>
      <c r="H198" s="891"/>
      <c r="I198" s="891"/>
      <c r="J198" s="891"/>
      <c r="K198" s="891"/>
      <c r="L198" s="891"/>
      <c r="M198" s="891"/>
      <c r="N198" s="891"/>
      <c r="O198" s="11">
        <f t="shared" si="8"/>
        <v>0</v>
      </c>
      <c r="P198" s="1"/>
      <c r="Q198" s="1"/>
    </row>
    <row r="199" spans="1:17" x14ac:dyDescent="0.25">
      <c r="A199" s="106" t="s">
        <v>162</v>
      </c>
      <c r="B199" s="102" t="s">
        <v>128</v>
      </c>
      <c r="C199" s="892"/>
      <c r="D199" s="892"/>
      <c r="E199" s="892"/>
      <c r="F199" s="892"/>
      <c r="G199" s="892"/>
      <c r="H199" s="892"/>
      <c r="I199" s="892"/>
      <c r="J199" s="892"/>
      <c r="K199" s="892"/>
      <c r="L199" s="892"/>
      <c r="M199" s="892"/>
      <c r="N199" s="892"/>
      <c r="O199" s="11">
        <f t="shared" si="8"/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296"/>
      <c r="P200" s="1"/>
      <c r="Q200" s="1"/>
    </row>
    <row r="201" spans="1:17" ht="16.5" x14ac:dyDescent="0.25">
      <c r="A201" s="106" t="s">
        <v>163</v>
      </c>
      <c r="B201" s="102" t="s">
        <v>125</v>
      </c>
      <c r="C201" s="893"/>
      <c r="D201" s="893"/>
      <c r="E201" s="893"/>
      <c r="F201" s="891"/>
      <c r="G201" s="891"/>
      <c r="H201" s="891"/>
      <c r="I201" s="891"/>
      <c r="J201" s="891"/>
      <c r="K201" s="891"/>
      <c r="L201" s="891"/>
      <c r="M201" s="891"/>
      <c r="N201" s="891"/>
      <c r="O201" s="11">
        <f t="shared" si="8"/>
        <v>0</v>
      </c>
      <c r="P201" s="1"/>
      <c r="Q201" s="1"/>
    </row>
    <row r="202" spans="1:17" ht="16.5" x14ac:dyDescent="0.25">
      <c r="A202" s="106" t="s">
        <v>164</v>
      </c>
      <c r="B202" s="102" t="s">
        <v>126</v>
      </c>
      <c r="C202" s="893"/>
      <c r="D202" s="893"/>
      <c r="E202" s="893"/>
      <c r="F202" s="891"/>
      <c r="G202" s="891"/>
      <c r="H202" s="891"/>
      <c r="I202" s="891"/>
      <c r="J202" s="891"/>
      <c r="K202" s="891"/>
      <c r="L202" s="891"/>
      <c r="M202" s="891"/>
      <c r="N202" s="891"/>
      <c r="O202" s="11">
        <f t="shared" si="8"/>
        <v>0</v>
      </c>
      <c r="P202" s="1"/>
      <c r="Q202" s="1"/>
    </row>
    <row r="203" spans="1:17" ht="16.5" x14ac:dyDescent="0.25">
      <c r="A203" s="106" t="s">
        <v>165</v>
      </c>
      <c r="B203" s="102" t="s">
        <v>127</v>
      </c>
      <c r="C203" s="893"/>
      <c r="D203" s="893"/>
      <c r="E203" s="893"/>
      <c r="F203" s="891"/>
      <c r="G203" s="891"/>
      <c r="H203" s="891"/>
      <c r="I203" s="891"/>
      <c r="J203" s="891"/>
      <c r="K203" s="891"/>
      <c r="L203" s="891"/>
      <c r="M203" s="891"/>
      <c r="N203" s="891"/>
      <c r="O203" s="11">
        <f t="shared" si="8"/>
        <v>0</v>
      </c>
      <c r="P203" s="1"/>
      <c r="Q203" s="1"/>
    </row>
    <row r="204" spans="1:17" ht="16.5" x14ac:dyDescent="0.25">
      <c r="A204" s="106" t="s">
        <v>166</v>
      </c>
      <c r="B204" s="102" t="s">
        <v>128</v>
      </c>
      <c r="C204" s="894"/>
      <c r="D204" s="894"/>
      <c r="E204" s="894"/>
      <c r="F204" s="892"/>
      <c r="G204" s="892"/>
      <c r="H204" s="892"/>
      <c r="I204" s="892"/>
      <c r="J204" s="892"/>
      <c r="K204" s="892"/>
      <c r="L204" s="892"/>
      <c r="M204" s="892"/>
      <c r="N204" s="892"/>
      <c r="O204" s="11">
        <f t="shared" si="8"/>
        <v>0</v>
      </c>
      <c r="P204" s="26"/>
      <c r="Q204" s="26"/>
    </row>
    <row r="205" spans="1:17" x14ac:dyDescent="0.25">
      <c r="A205" s="107" t="s">
        <v>45</v>
      </c>
      <c r="B205" s="198" t="s">
        <v>167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296"/>
      <c r="P205" s="26"/>
      <c r="Q205" s="26"/>
    </row>
    <row r="206" spans="1:17" x14ac:dyDescent="0.25">
      <c r="A206" s="106" t="s">
        <v>168</v>
      </c>
      <c r="B206" s="104" t="s">
        <v>125</v>
      </c>
      <c r="C206" s="895"/>
      <c r="D206" s="895"/>
      <c r="E206" s="896"/>
      <c r="F206" s="895"/>
      <c r="G206" s="895"/>
      <c r="H206" s="897"/>
      <c r="I206" s="897"/>
      <c r="J206" s="895"/>
      <c r="K206" s="895"/>
      <c r="L206" s="895"/>
      <c r="M206" s="895"/>
      <c r="N206" s="895"/>
      <c r="O206" s="11">
        <f t="shared" si="8"/>
        <v>0</v>
      </c>
      <c r="P206" s="1"/>
      <c r="Q206" s="24"/>
    </row>
    <row r="207" spans="1:17" x14ac:dyDescent="0.25">
      <c r="A207" s="106" t="s">
        <v>169</v>
      </c>
      <c r="B207" s="102" t="s">
        <v>126</v>
      </c>
      <c r="C207" s="597"/>
      <c r="D207" s="597"/>
      <c r="E207" s="888"/>
      <c r="F207" s="597"/>
      <c r="G207" s="597"/>
      <c r="H207" s="600"/>
      <c r="I207" s="600"/>
      <c r="J207" s="597"/>
      <c r="K207" s="597"/>
      <c r="L207" s="597"/>
      <c r="M207" s="597"/>
      <c r="N207" s="597"/>
      <c r="O207" s="11">
        <f t="shared" si="8"/>
        <v>0</v>
      </c>
      <c r="P207" s="1"/>
      <c r="Q207" s="24"/>
    </row>
    <row r="208" spans="1:17" x14ac:dyDescent="0.25">
      <c r="A208" s="106" t="s">
        <v>170</v>
      </c>
      <c r="B208" s="102" t="s">
        <v>127</v>
      </c>
      <c r="C208" s="597"/>
      <c r="D208" s="597"/>
      <c r="E208" s="597"/>
      <c r="F208" s="597"/>
      <c r="G208" s="597"/>
      <c r="H208" s="600"/>
      <c r="I208" s="600"/>
      <c r="J208" s="597"/>
      <c r="K208" s="597"/>
      <c r="L208" s="597"/>
      <c r="M208" s="597"/>
      <c r="N208" s="597"/>
      <c r="O208" s="11">
        <f t="shared" si="8"/>
        <v>0</v>
      </c>
      <c r="P208" s="1"/>
      <c r="Q208" s="1"/>
    </row>
    <row r="209" spans="1:17" x14ac:dyDescent="0.25">
      <c r="A209" s="106" t="s">
        <v>171</v>
      </c>
      <c r="B209" s="102" t="s">
        <v>128</v>
      </c>
      <c r="C209" s="597"/>
      <c r="D209" s="597"/>
      <c r="E209" s="597"/>
      <c r="F209" s="597"/>
      <c r="G209" s="597"/>
      <c r="H209" s="600"/>
      <c r="I209" s="600"/>
      <c r="J209" s="597"/>
      <c r="K209" s="597"/>
      <c r="L209" s="597"/>
      <c r="M209" s="597"/>
      <c r="N209" s="597"/>
      <c r="O209" s="11">
        <f t="shared" si="8"/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296"/>
      <c r="P210" s="1"/>
      <c r="Q210" s="1"/>
    </row>
    <row r="211" spans="1:17" x14ac:dyDescent="0.25">
      <c r="A211" s="106" t="s">
        <v>172</v>
      </c>
      <c r="B211" s="102" t="s">
        <v>125</v>
      </c>
      <c r="C211" s="597"/>
      <c r="D211" s="597"/>
      <c r="E211" s="888"/>
      <c r="F211" s="597"/>
      <c r="G211" s="597"/>
      <c r="H211" s="600"/>
      <c r="I211" s="600"/>
      <c r="J211" s="597"/>
      <c r="K211" s="597"/>
      <c r="L211" s="597"/>
      <c r="M211" s="597"/>
      <c r="N211" s="597"/>
      <c r="O211" s="11">
        <f t="shared" si="8"/>
        <v>0</v>
      </c>
      <c r="P211" s="1"/>
      <c r="Q211" s="24"/>
    </row>
    <row r="212" spans="1:17" x14ac:dyDescent="0.25">
      <c r="A212" s="106" t="s">
        <v>173</v>
      </c>
      <c r="B212" s="102" t="s">
        <v>126</v>
      </c>
      <c r="C212" s="597"/>
      <c r="D212" s="597"/>
      <c r="E212" s="888"/>
      <c r="F212" s="597"/>
      <c r="G212" s="597"/>
      <c r="H212" s="600"/>
      <c r="I212" s="600"/>
      <c r="J212" s="597"/>
      <c r="K212" s="597"/>
      <c r="L212" s="597"/>
      <c r="M212" s="597"/>
      <c r="N212" s="597"/>
      <c r="O212" s="11">
        <f t="shared" si="8"/>
        <v>0</v>
      </c>
      <c r="P212" s="1"/>
      <c r="Q212" s="24"/>
    </row>
    <row r="213" spans="1:17" x14ac:dyDescent="0.25">
      <c r="A213" s="106" t="s">
        <v>174</v>
      </c>
      <c r="B213" s="102" t="s">
        <v>127</v>
      </c>
      <c r="C213" s="597"/>
      <c r="D213" s="597"/>
      <c r="E213" s="597"/>
      <c r="F213" s="597"/>
      <c r="G213" s="597"/>
      <c r="H213" s="600"/>
      <c r="I213" s="600"/>
      <c r="J213" s="597"/>
      <c r="K213" s="597"/>
      <c r="L213" s="597"/>
      <c r="M213" s="597"/>
      <c r="N213" s="597"/>
      <c r="O213" s="11">
        <f t="shared" si="8"/>
        <v>0</v>
      </c>
      <c r="P213" s="1"/>
      <c r="Q213" s="1"/>
    </row>
    <row r="214" spans="1:17" x14ac:dyDescent="0.25">
      <c r="A214" s="106" t="s">
        <v>175</v>
      </c>
      <c r="B214" s="102" t="s">
        <v>128</v>
      </c>
      <c r="C214" s="597"/>
      <c r="D214" s="597"/>
      <c r="E214" s="597"/>
      <c r="F214" s="597"/>
      <c r="G214" s="597"/>
      <c r="H214" s="600"/>
      <c r="I214" s="600"/>
      <c r="J214" s="597"/>
      <c r="K214" s="597"/>
      <c r="L214" s="597"/>
      <c r="M214" s="597"/>
      <c r="N214" s="597"/>
      <c r="O214" s="11">
        <f t="shared" si="8"/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296"/>
      <c r="P215" s="1"/>
      <c r="Q215" s="1"/>
    </row>
    <row r="216" spans="1:17" ht="16.5" x14ac:dyDescent="0.3">
      <c r="A216" s="106" t="s">
        <v>176</v>
      </c>
      <c r="B216" s="102" t="s">
        <v>125</v>
      </c>
      <c r="C216" s="889"/>
      <c r="D216" s="889"/>
      <c r="E216" s="890"/>
      <c r="F216" s="597"/>
      <c r="G216" s="597"/>
      <c r="H216" s="600"/>
      <c r="I216" s="600"/>
      <c r="J216" s="597"/>
      <c r="K216" s="597"/>
      <c r="L216" s="597"/>
      <c r="M216" s="597"/>
      <c r="N216" s="597"/>
      <c r="O216" s="11">
        <f t="shared" si="8"/>
        <v>0</v>
      </c>
      <c r="P216" s="1"/>
      <c r="Q216" s="24"/>
    </row>
    <row r="217" spans="1:17" ht="16.5" x14ac:dyDescent="0.3">
      <c r="A217" s="106" t="s">
        <v>177</v>
      </c>
      <c r="B217" s="102" t="s">
        <v>126</v>
      </c>
      <c r="C217" s="889"/>
      <c r="D217" s="889"/>
      <c r="E217" s="890"/>
      <c r="F217" s="597"/>
      <c r="G217" s="597"/>
      <c r="H217" s="600"/>
      <c r="I217" s="600"/>
      <c r="J217" s="597"/>
      <c r="K217" s="597"/>
      <c r="L217" s="597"/>
      <c r="M217" s="597"/>
      <c r="N217" s="597"/>
      <c r="O217" s="11">
        <f t="shared" si="8"/>
        <v>0</v>
      </c>
      <c r="P217" s="1"/>
      <c r="Q217" s="24"/>
    </row>
    <row r="218" spans="1:17" ht="16.5" x14ac:dyDescent="0.3">
      <c r="A218" s="106" t="s">
        <v>178</v>
      </c>
      <c r="B218" s="102" t="s">
        <v>127</v>
      </c>
      <c r="C218" s="889"/>
      <c r="D218" s="889"/>
      <c r="E218" s="889"/>
      <c r="F218" s="597"/>
      <c r="G218" s="597"/>
      <c r="H218" s="600"/>
      <c r="I218" s="600"/>
      <c r="J218" s="597"/>
      <c r="K218" s="597"/>
      <c r="L218" s="597"/>
      <c r="M218" s="597"/>
      <c r="N218" s="597"/>
      <c r="O218" s="11">
        <f t="shared" si="8"/>
        <v>0</v>
      </c>
      <c r="P218" s="1"/>
      <c r="Q218" s="1"/>
    </row>
    <row r="219" spans="1:17" ht="16.5" x14ac:dyDescent="0.3">
      <c r="A219" s="106" t="s">
        <v>179</v>
      </c>
      <c r="B219" s="102" t="s">
        <v>128</v>
      </c>
      <c r="C219" s="889"/>
      <c r="D219" s="889"/>
      <c r="E219" s="889"/>
      <c r="F219" s="597"/>
      <c r="G219" s="597"/>
      <c r="H219" s="600"/>
      <c r="I219" s="600"/>
      <c r="J219" s="597"/>
      <c r="K219" s="597"/>
      <c r="L219" s="597"/>
      <c r="M219" s="597"/>
      <c r="N219" s="597"/>
      <c r="O219" s="11">
        <f t="shared" si="8"/>
        <v>0</v>
      </c>
      <c r="P219" s="1"/>
      <c r="Q219" s="1"/>
    </row>
    <row r="220" spans="1:17" x14ac:dyDescent="0.25">
      <c r="A220" s="107" t="s">
        <v>50</v>
      </c>
      <c r="B220" s="83" t="s">
        <v>180</v>
      </c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296"/>
      <c r="P220" s="1"/>
      <c r="Q220" s="1"/>
    </row>
    <row r="221" spans="1:17" x14ac:dyDescent="0.25">
      <c r="A221" s="106" t="s">
        <v>181</v>
      </c>
      <c r="B221" s="102" t="s">
        <v>125</v>
      </c>
      <c r="C221" s="597"/>
      <c r="D221" s="597"/>
      <c r="E221" s="888"/>
      <c r="F221" s="597"/>
      <c r="G221" s="597"/>
      <c r="H221" s="600"/>
      <c r="I221" s="600"/>
      <c r="J221" s="597"/>
      <c r="K221" s="597"/>
      <c r="L221" s="597"/>
      <c r="M221" s="597"/>
      <c r="N221" s="597"/>
      <c r="O221" s="11">
        <f t="shared" si="8"/>
        <v>0</v>
      </c>
      <c r="P221" s="1"/>
      <c r="Q221" s="24"/>
    </row>
    <row r="222" spans="1:17" x14ac:dyDescent="0.25">
      <c r="A222" s="106" t="s">
        <v>182</v>
      </c>
      <c r="B222" s="102" t="s">
        <v>126</v>
      </c>
      <c r="C222" s="597"/>
      <c r="D222" s="597"/>
      <c r="E222" s="888"/>
      <c r="F222" s="597"/>
      <c r="G222" s="597"/>
      <c r="H222" s="600"/>
      <c r="I222" s="600"/>
      <c r="J222" s="597"/>
      <c r="K222" s="597"/>
      <c r="L222" s="597"/>
      <c r="M222" s="597"/>
      <c r="N222" s="597"/>
      <c r="O222" s="11">
        <f t="shared" si="8"/>
        <v>0</v>
      </c>
      <c r="P222" s="1"/>
      <c r="Q222" s="24"/>
    </row>
    <row r="223" spans="1:17" x14ac:dyDescent="0.25">
      <c r="A223" s="106" t="s">
        <v>183</v>
      </c>
      <c r="B223" s="102" t="s">
        <v>127</v>
      </c>
      <c r="C223" s="597"/>
      <c r="D223" s="597"/>
      <c r="E223" s="597"/>
      <c r="F223" s="597"/>
      <c r="G223" s="597"/>
      <c r="H223" s="600"/>
      <c r="I223" s="600"/>
      <c r="J223" s="597"/>
      <c r="K223" s="597"/>
      <c r="L223" s="597"/>
      <c r="M223" s="597"/>
      <c r="N223" s="597"/>
      <c r="O223" s="11">
        <f t="shared" si="8"/>
        <v>0</v>
      </c>
      <c r="P223" s="1"/>
      <c r="Q223" s="1"/>
    </row>
    <row r="224" spans="1:17" x14ac:dyDescent="0.25">
      <c r="A224" s="106" t="s">
        <v>184</v>
      </c>
      <c r="B224" s="102" t="s">
        <v>128</v>
      </c>
      <c r="C224" s="597"/>
      <c r="D224" s="597"/>
      <c r="E224" s="597"/>
      <c r="F224" s="597"/>
      <c r="G224" s="597"/>
      <c r="H224" s="600"/>
      <c r="I224" s="600"/>
      <c r="J224" s="597"/>
      <c r="K224" s="597"/>
      <c r="L224" s="597"/>
      <c r="M224" s="597"/>
      <c r="N224" s="597"/>
      <c r="O224" s="11">
        <f t="shared" si="8"/>
        <v>0</v>
      </c>
      <c r="P224" s="1"/>
      <c r="Q224" s="1"/>
    </row>
    <row r="225" spans="1:17" x14ac:dyDescent="0.25">
      <c r="A225" s="107" t="s">
        <v>51</v>
      </c>
      <c r="B225" s="83" t="s">
        <v>185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296"/>
      <c r="P225" s="1"/>
      <c r="Q225" s="1"/>
    </row>
    <row r="226" spans="1:17" ht="16.5" x14ac:dyDescent="0.3">
      <c r="A226" s="106" t="s">
        <v>186</v>
      </c>
      <c r="B226" s="102" t="s">
        <v>125</v>
      </c>
      <c r="C226" s="889"/>
      <c r="D226" s="889"/>
      <c r="E226" s="889"/>
      <c r="F226" s="597"/>
      <c r="G226" s="597"/>
      <c r="H226" s="600"/>
      <c r="I226" s="600"/>
      <c r="J226" s="597"/>
      <c r="K226" s="597"/>
      <c r="L226" s="597"/>
      <c r="M226" s="597"/>
      <c r="N226" s="597"/>
      <c r="O226" s="11">
        <f t="shared" ref="O226:O259" si="9">SUM(C226:N226)</f>
        <v>0</v>
      </c>
      <c r="P226" s="1"/>
      <c r="Q226" s="24"/>
    </row>
    <row r="227" spans="1:17" ht="16.5" x14ac:dyDescent="0.3">
      <c r="A227" s="106" t="s">
        <v>187</v>
      </c>
      <c r="B227" s="102" t="s">
        <v>126</v>
      </c>
      <c r="C227" s="889"/>
      <c r="D227" s="889"/>
      <c r="E227" s="889"/>
      <c r="F227" s="597"/>
      <c r="G227" s="597"/>
      <c r="H227" s="600"/>
      <c r="I227" s="600"/>
      <c r="J227" s="597"/>
      <c r="K227" s="597"/>
      <c r="L227" s="597"/>
      <c r="M227" s="597"/>
      <c r="N227" s="597"/>
      <c r="O227" s="11">
        <f t="shared" si="9"/>
        <v>0</v>
      </c>
      <c r="P227" s="1"/>
      <c r="Q227" s="24"/>
    </row>
    <row r="228" spans="1:17" ht="16.5" x14ac:dyDescent="0.3">
      <c r="A228" s="106" t="s">
        <v>188</v>
      </c>
      <c r="B228" s="102" t="s">
        <v>127</v>
      </c>
      <c r="C228" s="889"/>
      <c r="D228" s="889"/>
      <c r="E228" s="889"/>
      <c r="F228" s="597"/>
      <c r="G228" s="597"/>
      <c r="H228" s="600"/>
      <c r="I228" s="600"/>
      <c r="J228" s="597"/>
      <c r="K228" s="597"/>
      <c r="L228" s="597"/>
      <c r="M228" s="597"/>
      <c r="N228" s="597"/>
      <c r="O228" s="11">
        <f t="shared" si="9"/>
        <v>0</v>
      </c>
      <c r="P228" s="1"/>
      <c r="Q228" s="1"/>
    </row>
    <row r="229" spans="1:17" ht="16.5" x14ac:dyDescent="0.3">
      <c r="A229" s="106" t="s">
        <v>189</v>
      </c>
      <c r="B229" s="102" t="s">
        <v>128</v>
      </c>
      <c r="C229" s="889"/>
      <c r="D229" s="889"/>
      <c r="E229" s="889"/>
      <c r="F229" s="597"/>
      <c r="G229" s="597"/>
      <c r="H229" s="600"/>
      <c r="I229" s="600"/>
      <c r="J229" s="597"/>
      <c r="K229" s="597"/>
      <c r="L229" s="597"/>
      <c r="M229" s="597"/>
      <c r="N229" s="597"/>
      <c r="O229" s="11">
        <f t="shared" si="9"/>
        <v>0</v>
      </c>
      <c r="P229" s="1"/>
      <c r="Q229" s="1"/>
    </row>
    <row r="230" spans="1:17" x14ac:dyDescent="0.25">
      <c r="A230" s="107" t="s">
        <v>53</v>
      </c>
      <c r="B230" s="83" t="s">
        <v>190</v>
      </c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296"/>
      <c r="P230" s="1"/>
      <c r="Q230" s="1"/>
    </row>
    <row r="231" spans="1:17" x14ac:dyDescent="0.25">
      <c r="A231" s="106" t="s">
        <v>191</v>
      </c>
      <c r="B231" s="102" t="s">
        <v>125</v>
      </c>
      <c r="C231" s="597"/>
      <c r="D231" s="597"/>
      <c r="E231" s="888"/>
      <c r="F231" s="597"/>
      <c r="G231" s="597"/>
      <c r="H231" s="600"/>
      <c r="I231" s="600"/>
      <c r="J231" s="597"/>
      <c r="K231" s="597"/>
      <c r="L231" s="597"/>
      <c r="M231" s="597"/>
      <c r="N231" s="597"/>
      <c r="O231" s="11">
        <f t="shared" si="9"/>
        <v>0</v>
      </c>
      <c r="P231" s="1"/>
      <c r="Q231" s="24"/>
    </row>
    <row r="232" spans="1:17" x14ac:dyDescent="0.25">
      <c r="A232" s="106" t="s">
        <v>192</v>
      </c>
      <c r="B232" s="102" t="s">
        <v>126</v>
      </c>
      <c r="C232" s="597"/>
      <c r="D232" s="597"/>
      <c r="E232" s="888"/>
      <c r="F232" s="597"/>
      <c r="G232" s="597"/>
      <c r="H232" s="600"/>
      <c r="I232" s="600"/>
      <c r="J232" s="597"/>
      <c r="K232" s="597"/>
      <c r="L232" s="597"/>
      <c r="M232" s="597"/>
      <c r="N232" s="597"/>
      <c r="O232" s="11">
        <f t="shared" si="9"/>
        <v>0</v>
      </c>
      <c r="P232" s="1"/>
      <c r="Q232" s="24"/>
    </row>
    <row r="233" spans="1:17" x14ac:dyDescent="0.25">
      <c r="A233" s="106" t="s">
        <v>193</v>
      </c>
      <c r="B233" s="102" t="s">
        <v>127</v>
      </c>
      <c r="C233" s="597"/>
      <c r="D233" s="597"/>
      <c r="E233" s="597"/>
      <c r="F233" s="597"/>
      <c r="G233" s="597"/>
      <c r="H233" s="600"/>
      <c r="I233" s="600"/>
      <c r="J233" s="597"/>
      <c r="K233" s="597"/>
      <c r="L233" s="597"/>
      <c r="M233" s="597"/>
      <c r="N233" s="597"/>
      <c r="O233" s="11">
        <f t="shared" si="9"/>
        <v>0</v>
      </c>
      <c r="P233" s="1"/>
      <c r="Q233" s="1"/>
    </row>
    <row r="234" spans="1:17" x14ac:dyDescent="0.25">
      <c r="A234" s="106" t="s">
        <v>194</v>
      </c>
      <c r="B234" s="102" t="s">
        <v>128</v>
      </c>
      <c r="C234" s="597"/>
      <c r="D234" s="597"/>
      <c r="E234" s="597"/>
      <c r="F234" s="597"/>
      <c r="G234" s="597"/>
      <c r="H234" s="600"/>
      <c r="I234" s="600"/>
      <c r="J234" s="597"/>
      <c r="K234" s="597"/>
      <c r="L234" s="597"/>
      <c r="M234" s="597"/>
      <c r="N234" s="597"/>
      <c r="O234" s="11">
        <f t="shared" si="9"/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296"/>
      <c r="P235" s="1"/>
      <c r="Q235" s="1"/>
    </row>
    <row r="236" spans="1:17" x14ac:dyDescent="0.25">
      <c r="A236" s="106" t="s">
        <v>196</v>
      </c>
      <c r="B236" s="102" t="s">
        <v>125</v>
      </c>
      <c r="C236" s="597"/>
      <c r="D236" s="597"/>
      <c r="E236" s="888"/>
      <c r="F236" s="597"/>
      <c r="G236" s="597"/>
      <c r="H236" s="600"/>
      <c r="I236" s="600"/>
      <c r="J236" s="597"/>
      <c r="K236" s="597"/>
      <c r="L236" s="597"/>
      <c r="M236" s="597"/>
      <c r="N236" s="597"/>
      <c r="O236" s="11">
        <f t="shared" si="9"/>
        <v>0</v>
      </c>
      <c r="P236" s="1"/>
      <c r="Q236" s="24"/>
    </row>
    <row r="237" spans="1:17" x14ac:dyDescent="0.25">
      <c r="A237" s="106" t="s">
        <v>197</v>
      </c>
      <c r="B237" s="102" t="s">
        <v>126</v>
      </c>
      <c r="C237" s="597"/>
      <c r="D237" s="597"/>
      <c r="E237" s="888"/>
      <c r="F237" s="597"/>
      <c r="G237" s="597"/>
      <c r="H237" s="600"/>
      <c r="I237" s="600"/>
      <c r="J237" s="597"/>
      <c r="K237" s="597"/>
      <c r="L237" s="597"/>
      <c r="M237" s="597"/>
      <c r="N237" s="597"/>
      <c r="O237" s="11">
        <f t="shared" si="9"/>
        <v>0</v>
      </c>
      <c r="P237" s="1"/>
      <c r="Q237" s="24"/>
    </row>
    <row r="238" spans="1:17" x14ac:dyDescent="0.25">
      <c r="A238" s="106" t="s">
        <v>198</v>
      </c>
      <c r="B238" s="102" t="s">
        <v>127</v>
      </c>
      <c r="C238" s="597"/>
      <c r="D238" s="597"/>
      <c r="E238" s="597"/>
      <c r="F238" s="597"/>
      <c r="G238" s="597"/>
      <c r="H238" s="600"/>
      <c r="I238" s="600"/>
      <c r="J238" s="597"/>
      <c r="K238" s="597"/>
      <c r="L238" s="597"/>
      <c r="M238" s="597"/>
      <c r="N238" s="597"/>
      <c r="O238" s="11">
        <f t="shared" si="9"/>
        <v>0</v>
      </c>
      <c r="P238" s="1"/>
      <c r="Q238" s="1"/>
    </row>
    <row r="239" spans="1:17" x14ac:dyDescent="0.25">
      <c r="A239" s="106" t="s">
        <v>199</v>
      </c>
      <c r="B239" s="102" t="s">
        <v>128</v>
      </c>
      <c r="C239" s="597"/>
      <c r="D239" s="597"/>
      <c r="E239" s="597"/>
      <c r="F239" s="597"/>
      <c r="G239" s="597"/>
      <c r="H239" s="600"/>
      <c r="I239" s="600"/>
      <c r="J239" s="597"/>
      <c r="K239" s="597"/>
      <c r="L239" s="597"/>
      <c r="M239" s="597"/>
      <c r="N239" s="597"/>
      <c r="O239" s="11">
        <f t="shared" si="9"/>
        <v>0</v>
      </c>
      <c r="P239" s="1"/>
      <c r="Q239" s="1"/>
    </row>
    <row r="240" spans="1:17" ht="26.25" x14ac:dyDescent="0.25">
      <c r="A240" s="170" t="s">
        <v>56</v>
      </c>
      <c r="B240" s="172" t="s">
        <v>402</v>
      </c>
      <c r="C240" s="898"/>
      <c r="D240" s="898"/>
      <c r="E240" s="898"/>
      <c r="F240" s="898"/>
      <c r="G240" s="898"/>
      <c r="H240" s="899"/>
      <c r="I240" s="899"/>
      <c r="J240" s="898"/>
      <c r="K240" s="898"/>
      <c r="L240" s="898"/>
      <c r="M240" s="898"/>
      <c r="N240" s="898"/>
      <c r="O240" s="11">
        <f t="shared" si="9"/>
        <v>0</v>
      </c>
      <c r="P240" s="1"/>
      <c r="Q240" s="1"/>
    </row>
    <row r="241" spans="1:17" x14ac:dyDescent="0.25">
      <c r="A241" s="106" t="s">
        <v>201</v>
      </c>
      <c r="B241" s="102" t="s">
        <v>125</v>
      </c>
      <c r="C241" s="898"/>
      <c r="D241" s="898"/>
      <c r="E241" s="898"/>
      <c r="F241" s="898"/>
      <c r="G241" s="898"/>
      <c r="H241" s="899"/>
      <c r="I241" s="899"/>
      <c r="J241" s="898"/>
      <c r="K241" s="898"/>
      <c r="L241" s="898"/>
      <c r="M241" s="898"/>
      <c r="N241" s="898"/>
      <c r="O241" s="11">
        <f t="shared" si="9"/>
        <v>0</v>
      </c>
      <c r="P241" s="1"/>
      <c r="Q241" s="1"/>
    </row>
    <row r="242" spans="1:17" x14ac:dyDescent="0.25">
      <c r="A242" s="106" t="s">
        <v>202</v>
      </c>
      <c r="B242" s="102" t="s">
        <v>126</v>
      </c>
      <c r="C242" s="898"/>
      <c r="D242" s="898"/>
      <c r="E242" s="898"/>
      <c r="F242" s="898"/>
      <c r="G242" s="898"/>
      <c r="H242" s="899"/>
      <c r="I242" s="899"/>
      <c r="J242" s="898"/>
      <c r="K242" s="898"/>
      <c r="L242" s="898"/>
      <c r="M242" s="898"/>
      <c r="N242" s="898"/>
      <c r="O242" s="11">
        <f t="shared" si="9"/>
        <v>0</v>
      </c>
      <c r="P242" s="1"/>
      <c r="Q242" s="1"/>
    </row>
    <row r="243" spans="1:17" x14ac:dyDescent="0.25">
      <c r="A243" s="106" t="s">
        <v>203</v>
      </c>
      <c r="B243" s="102" t="s">
        <v>127</v>
      </c>
      <c r="C243" s="898"/>
      <c r="D243" s="898"/>
      <c r="E243" s="898"/>
      <c r="F243" s="898"/>
      <c r="G243" s="898"/>
      <c r="H243" s="899"/>
      <c r="I243" s="899"/>
      <c r="J243" s="898"/>
      <c r="K243" s="898"/>
      <c r="L243" s="898"/>
      <c r="M243" s="898"/>
      <c r="N243" s="898"/>
      <c r="O243" s="11">
        <f t="shared" si="9"/>
        <v>0</v>
      </c>
      <c r="P243" s="1"/>
      <c r="Q243" s="1"/>
    </row>
    <row r="244" spans="1:17" x14ac:dyDescent="0.25">
      <c r="A244" s="106" t="s">
        <v>204</v>
      </c>
      <c r="B244" s="102" t="s">
        <v>128</v>
      </c>
      <c r="C244" s="898"/>
      <c r="D244" s="898"/>
      <c r="E244" s="898"/>
      <c r="F244" s="898"/>
      <c r="G244" s="898"/>
      <c r="H244" s="899"/>
      <c r="I244" s="899"/>
      <c r="J244" s="898"/>
      <c r="K244" s="898"/>
      <c r="L244" s="898"/>
      <c r="M244" s="898"/>
      <c r="N244" s="898"/>
      <c r="O244" s="11">
        <f t="shared" si="9"/>
        <v>0</v>
      </c>
      <c r="P244" s="1"/>
      <c r="Q244" s="1"/>
    </row>
    <row r="245" spans="1:17" x14ac:dyDescent="0.25">
      <c r="A245" s="170" t="s">
        <v>57</v>
      </c>
      <c r="B245" s="171" t="s">
        <v>403</v>
      </c>
      <c r="C245" s="898"/>
      <c r="D245" s="898"/>
      <c r="E245" s="898"/>
      <c r="F245" s="898"/>
      <c r="G245" s="898"/>
      <c r="H245" s="899"/>
      <c r="I245" s="899"/>
      <c r="J245" s="898"/>
      <c r="K245" s="898"/>
      <c r="L245" s="898"/>
      <c r="M245" s="898"/>
      <c r="N245" s="898"/>
      <c r="O245" s="11">
        <f t="shared" si="9"/>
        <v>0</v>
      </c>
      <c r="P245" s="1"/>
      <c r="Q245" s="1"/>
    </row>
    <row r="246" spans="1:17" x14ac:dyDescent="0.25">
      <c r="A246" s="106" t="s">
        <v>404</v>
      </c>
      <c r="B246" s="102" t="s">
        <v>125</v>
      </c>
      <c r="C246" s="898"/>
      <c r="D246" s="898"/>
      <c r="E246" s="898">
        <v>1</v>
      </c>
      <c r="F246" s="898"/>
      <c r="G246" s="898"/>
      <c r="H246" s="899"/>
      <c r="I246" s="899"/>
      <c r="J246" s="898"/>
      <c r="K246" s="898"/>
      <c r="L246" s="898"/>
      <c r="M246" s="898"/>
      <c r="N246" s="898"/>
      <c r="O246" s="11">
        <f t="shared" si="9"/>
        <v>1</v>
      </c>
      <c r="P246" s="1"/>
      <c r="Q246" s="1"/>
    </row>
    <row r="247" spans="1:17" x14ac:dyDescent="0.25">
      <c r="A247" s="106" t="s">
        <v>405</v>
      </c>
      <c r="B247" s="102" t="s">
        <v>126</v>
      </c>
      <c r="C247" s="898"/>
      <c r="D247" s="898"/>
      <c r="E247" s="898">
        <v>1</v>
      </c>
      <c r="F247" s="898"/>
      <c r="G247" s="898"/>
      <c r="H247" s="899"/>
      <c r="I247" s="899"/>
      <c r="J247" s="898"/>
      <c r="K247" s="898"/>
      <c r="L247" s="898"/>
      <c r="M247" s="898"/>
      <c r="N247" s="898"/>
      <c r="O247" s="11">
        <f t="shared" si="9"/>
        <v>1</v>
      </c>
      <c r="P247" s="1"/>
      <c r="Q247" s="1"/>
    </row>
    <row r="248" spans="1:17" x14ac:dyDescent="0.25">
      <c r="A248" s="106" t="s">
        <v>406</v>
      </c>
      <c r="B248" s="102" t="s">
        <v>127</v>
      </c>
      <c r="C248" s="898"/>
      <c r="D248" s="898"/>
      <c r="E248" s="898">
        <v>0</v>
      </c>
      <c r="F248" s="898"/>
      <c r="G248" s="898"/>
      <c r="H248" s="899"/>
      <c r="I248" s="899"/>
      <c r="J248" s="898"/>
      <c r="K248" s="898"/>
      <c r="L248" s="898"/>
      <c r="M248" s="898"/>
      <c r="N248" s="898"/>
      <c r="O248" s="11">
        <f t="shared" si="9"/>
        <v>0</v>
      </c>
      <c r="P248" s="1"/>
      <c r="Q248" s="1"/>
    </row>
    <row r="249" spans="1:17" x14ac:dyDescent="0.25">
      <c r="A249" s="106" t="s">
        <v>407</v>
      </c>
      <c r="B249" s="102" t="s">
        <v>128</v>
      </c>
      <c r="C249" s="898"/>
      <c r="D249" s="898"/>
      <c r="E249" s="898">
        <v>1</v>
      </c>
      <c r="F249" s="898"/>
      <c r="G249" s="898"/>
      <c r="H249" s="899"/>
      <c r="I249" s="899"/>
      <c r="J249" s="898"/>
      <c r="K249" s="898"/>
      <c r="L249" s="898"/>
      <c r="M249" s="898"/>
      <c r="N249" s="898"/>
      <c r="O249" s="11">
        <f t="shared" si="9"/>
        <v>1</v>
      </c>
      <c r="P249" s="1"/>
      <c r="Q249" s="1"/>
    </row>
    <row r="250" spans="1:17" ht="26.25" x14ac:dyDescent="0.25">
      <c r="A250" s="170" t="s">
        <v>59</v>
      </c>
      <c r="B250" s="172" t="s">
        <v>412</v>
      </c>
      <c r="C250" s="898"/>
      <c r="D250" s="898"/>
      <c r="E250" s="898"/>
      <c r="F250" s="898"/>
      <c r="G250" s="898"/>
      <c r="H250" s="899"/>
      <c r="I250" s="899"/>
      <c r="J250" s="898"/>
      <c r="K250" s="898"/>
      <c r="L250" s="898"/>
      <c r="M250" s="898"/>
      <c r="N250" s="898"/>
      <c r="O250" s="11">
        <f t="shared" si="9"/>
        <v>0</v>
      </c>
      <c r="P250" s="1"/>
      <c r="Q250" s="1"/>
    </row>
    <row r="251" spans="1:17" x14ac:dyDescent="0.25">
      <c r="A251" s="106" t="s">
        <v>408</v>
      </c>
      <c r="B251" s="102" t="s">
        <v>125</v>
      </c>
      <c r="C251" s="898"/>
      <c r="D251" s="898"/>
      <c r="E251" s="898"/>
      <c r="F251" s="898"/>
      <c r="G251" s="898"/>
      <c r="H251" s="899"/>
      <c r="I251" s="899"/>
      <c r="J251" s="898"/>
      <c r="K251" s="898"/>
      <c r="L251" s="898"/>
      <c r="M251" s="898"/>
      <c r="N251" s="898"/>
      <c r="O251" s="11">
        <f t="shared" si="9"/>
        <v>0</v>
      </c>
      <c r="P251" s="1"/>
      <c r="Q251" s="1"/>
    </row>
    <row r="252" spans="1:17" x14ac:dyDescent="0.25">
      <c r="A252" s="106" t="s">
        <v>409</v>
      </c>
      <c r="B252" s="102" t="s">
        <v>126</v>
      </c>
      <c r="C252" s="898"/>
      <c r="D252" s="898"/>
      <c r="E252" s="898"/>
      <c r="F252" s="898"/>
      <c r="G252" s="898"/>
      <c r="H252" s="899"/>
      <c r="I252" s="899"/>
      <c r="J252" s="898"/>
      <c r="K252" s="898"/>
      <c r="L252" s="898"/>
      <c r="M252" s="898"/>
      <c r="N252" s="898"/>
      <c r="O252" s="11">
        <f t="shared" si="9"/>
        <v>0</v>
      </c>
      <c r="P252" s="1"/>
      <c r="Q252" s="1"/>
    </row>
    <row r="253" spans="1:17" x14ac:dyDescent="0.25">
      <c r="A253" s="106" t="s">
        <v>410</v>
      </c>
      <c r="B253" s="102" t="s">
        <v>127</v>
      </c>
      <c r="C253" s="898"/>
      <c r="D253" s="898"/>
      <c r="E253" s="898"/>
      <c r="F253" s="898"/>
      <c r="G253" s="898"/>
      <c r="H253" s="899"/>
      <c r="I253" s="899"/>
      <c r="J253" s="898"/>
      <c r="K253" s="898"/>
      <c r="L253" s="898"/>
      <c r="M253" s="898"/>
      <c r="N253" s="898"/>
      <c r="O253" s="11">
        <f t="shared" si="9"/>
        <v>0</v>
      </c>
      <c r="P253" s="1"/>
      <c r="Q253" s="1"/>
    </row>
    <row r="254" spans="1:17" x14ac:dyDescent="0.25">
      <c r="A254" s="106" t="s">
        <v>411</v>
      </c>
      <c r="B254" s="102" t="s">
        <v>128</v>
      </c>
      <c r="C254" s="898"/>
      <c r="D254" s="898"/>
      <c r="E254" s="898"/>
      <c r="F254" s="898"/>
      <c r="G254" s="898"/>
      <c r="H254" s="899"/>
      <c r="I254" s="899"/>
      <c r="J254" s="898"/>
      <c r="K254" s="898"/>
      <c r="L254" s="898"/>
      <c r="M254" s="898"/>
      <c r="N254" s="898"/>
      <c r="O254" s="11">
        <f t="shared" si="9"/>
        <v>0</v>
      </c>
      <c r="P254" s="1"/>
      <c r="Q254" s="1"/>
    </row>
    <row r="255" spans="1:17" x14ac:dyDescent="0.25">
      <c r="A255" s="107" t="s">
        <v>60</v>
      </c>
      <c r="B255" s="83" t="s">
        <v>200</v>
      </c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296"/>
      <c r="P255" s="1"/>
      <c r="Q255" s="1"/>
    </row>
    <row r="256" spans="1:17" ht="16.5" x14ac:dyDescent="0.3">
      <c r="A256" s="106" t="s">
        <v>415</v>
      </c>
      <c r="B256" s="102" t="s">
        <v>125</v>
      </c>
      <c r="C256" s="889"/>
      <c r="D256" s="889"/>
      <c r="E256" s="890"/>
      <c r="F256" s="597"/>
      <c r="G256" s="597"/>
      <c r="H256" s="600"/>
      <c r="I256" s="600"/>
      <c r="J256" s="597"/>
      <c r="K256" s="597"/>
      <c r="L256" s="597"/>
      <c r="M256" s="597"/>
      <c r="N256" s="597"/>
      <c r="O256" s="11">
        <f t="shared" si="9"/>
        <v>0</v>
      </c>
      <c r="P256" s="1"/>
      <c r="Q256" s="24"/>
    </row>
    <row r="257" spans="1:28" ht="16.5" x14ac:dyDescent="0.3">
      <c r="A257" s="106" t="s">
        <v>416</v>
      </c>
      <c r="B257" s="102" t="s">
        <v>126</v>
      </c>
      <c r="C257" s="889"/>
      <c r="D257" s="889"/>
      <c r="E257" s="890"/>
      <c r="F257" s="597"/>
      <c r="G257" s="597"/>
      <c r="H257" s="600"/>
      <c r="I257" s="600"/>
      <c r="J257" s="597"/>
      <c r="K257" s="597"/>
      <c r="L257" s="597"/>
      <c r="M257" s="597"/>
      <c r="N257" s="597"/>
      <c r="O257" s="11">
        <f t="shared" si="9"/>
        <v>0</v>
      </c>
      <c r="P257" s="1"/>
      <c r="Q257" s="24"/>
    </row>
    <row r="258" spans="1:28" ht="16.5" x14ac:dyDescent="0.3">
      <c r="A258" s="106" t="s">
        <v>417</v>
      </c>
      <c r="B258" s="102" t="s">
        <v>127</v>
      </c>
      <c r="C258" s="889"/>
      <c r="D258" s="889"/>
      <c r="E258" s="889"/>
      <c r="F258" s="597"/>
      <c r="G258" s="597"/>
      <c r="H258" s="600"/>
      <c r="I258" s="600"/>
      <c r="J258" s="597"/>
      <c r="K258" s="597"/>
      <c r="L258" s="597"/>
      <c r="M258" s="597"/>
      <c r="N258" s="597"/>
      <c r="O258" s="11">
        <f t="shared" si="9"/>
        <v>0</v>
      </c>
      <c r="P258" s="1"/>
      <c r="Q258" s="1"/>
    </row>
    <row r="259" spans="1:28" ht="16.5" x14ac:dyDescent="0.3">
      <c r="A259" s="106" t="s">
        <v>418</v>
      </c>
      <c r="B259" s="102" t="s">
        <v>128</v>
      </c>
      <c r="C259" s="889"/>
      <c r="D259" s="889"/>
      <c r="E259" s="889"/>
      <c r="F259" s="597"/>
      <c r="G259" s="597"/>
      <c r="H259" s="600"/>
      <c r="I259" s="600"/>
      <c r="J259" s="597"/>
      <c r="K259" s="597"/>
      <c r="L259" s="597"/>
      <c r="M259" s="597"/>
      <c r="N259" s="597"/>
      <c r="O259" s="11">
        <f t="shared" si="9"/>
        <v>0</v>
      </c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467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7" t="s">
        <v>13</v>
      </c>
      <c r="B265" s="9" t="s">
        <v>206</v>
      </c>
      <c r="C265" s="900">
        <f>O104</f>
        <v>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7" t="s">
        <v>19</v>
      </c>
      <c r="B266" s="9" t="s">
        <v>207</v>
      </c>
      <c r="C266" s="900">
        <f>O105</f>
        <v>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900">
        <f>C265-C266</f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" x14ac:dyDescent="0.25">
      <c r="A268" s="108" t="s">
        <v>33</v>
      </c>
      <c r="B268" s="15" t="s">
        <v>209</v>
      </c>
      <c r="C268" s="901">
        <f>C133</f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6.25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7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8.75" x14ac:dyDescent="0.3">
      <c r="A274" s="109" t="s">
        <v>13</v>
      </c>
      <c r="B274" s="9" t="s">
        <v>211</v>
      </c>
      <c r="C274" s="902">
        <v>0</v>
      </c>
      <c r="D274" s="902">
        <v>4</v>
      </c>
      <c r="E274" s="902">
        <v>0</v>
      </c>
      <c r="F274" s="903"/>
      <c r="G274" s="903"/>
      <c r="H274" s="903"/>
      <c r="I274" s="903"/>
      <c r="J274" s="903"/>
      <c r="K274" s="903"/>
      <c r="L274" s="600"/>
      <c r="M274" s="600"/>
      <c r="N274" s="600"/>
      <c r="O274" s="904">
        <f>SUM(C274:N274)</f>
        <v>4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8.75" x14ac:dyDescent="0.3">
      <c r="A275" s="109" t="s">
        <v>19</v>
      </c>
      <c r="B275" s="9" t="s">
        <v>212</v>
      </c>
      <c r="C275" s="902">
        <v>0</v>
      </c>
      <c r="D275" s="902">
        <v>4</v>
      </c>
      <c r="E275" s="902">
        <v>0</v>
      </c>
      <c r="F275" s="903"/>
      <c r="G275" s="903"/>
      <c r="H275" s="903"/>
      <c r="I275" s="903"/>
      <c r="J275" s="903"/>
      <c r="K275" s="903"/>
      <c r="L275" s="600"/>
      <c r="M275" s="600"/>
      <c r="N275" s="600"/>
      <c r="O275" s="904">
        <f>SUM(C275:N275)</f>
        <v>4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8.75" x14ac:dyDescent="0.3">
      <c r="A276" s="109" t="s">
        <v>25</v>
      </c>
      <c r="B276" s="9" t="s">
        <v>213</v>
      </c>
      <c r="C276" s="902">
        <v>0</v>
      </c>
      <c r="D276" s="902">
        <v>0</v>
      </c>
      <c r="E276" s="902">
        <v>0</v>
      </c>
      <c r="F276" s="903"/>
      <c r="G276" s="903"/>
      <c r="H276" s="903"/>
      <c r="I276" s="903"/>
      <c r="J276" s="903"/>
      <c r="K276" s="903"/>
      <c r="L276" s="600"/>
      <c r="M276" s="600"/>
      <c r="N276" s="600"/>
      <c r="O276" s="904">
        <f>E276</f>
        <v>0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8.75" x14ac:dyDescent="0.3">
      <c r="A277" s="726" t="s">
        <v>33</v>
      </c>
      <c r="B277" s="9" t="s">
        <v>453</v>
      </c>
      <c r="C277" s="902"/>
      <c r="D277" s="902"/>
      <c r="E277" s="902"/>
      <c r="F277" s="903"/>
      <c r="G277" s="903"/>
      <c r="H277" s="903"/>
      <c r="I277" s="903"/>
      <c r="J277" s="903"/>
      <c r="K277" s="903"/>
      <c r="L277" s="600"/>
      <c r="M277" s="600"/>
      <c r="N277" s="600"/>
      <c r="O277" s="90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8.75" x14ac:dyDescent="0.3">
      <c r="A278" s="726" t="s">
        <v>35</v>
      </c>
      <c r="B278" s="9" t="s">
        <v>454</v>
      </c>
      <c r="C278" s="902"/>
      <c r="D278" s="902"/>
      <c r="E278" s="902"/>
      <c r="F278" s="903"/>
      <c r="G278" s="903"/>
      <c r="H278" s="903"/>
      <c r="I278" s="903"/>
      <c r="J278" s="903"/>
      <c r="K278" s="903"/>
      <c r="L278" s="600"/>
      <c r="M278" s="600"/>
      <c r="N278" s="600"/>
      <c r="O278" s="90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8.75" x14ac:dyDescent="0.3">
      <c r="A279" s="726" t="s">
        <v>37</v>
      </c>
      <c r="B279" s="9" t="s">
        <v>213</v>
      </c>
      <c r="C279" s="902"/>
      <c r="D279" s="902"/>
      <c r="E279" s="902"/>
      <c r="F279" s="903"/>
      <c r="G279" s="903"/>
      <c r="H279" s="903"/>
      <c r="I279" s="903"/>
      <c r="J279" s="903"/>
      <c r="K279" s="903"/>
      <c r="L279" s="600"/>
      <c r="M279" s="600"/>
      <c r="N279" s="600"/>
      <c r="O279" s="90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468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6.25" x14ac:dyDescent="0.25">
      <c r="A285" s="1340"/>
      <c r="B285" s="1344"/>
      <c r="C285" s="67" t="s">
        <v>1</v>
      </c>
      <c r="D285" s="67" t="s">
        <v>2</v>
      </c>
      <c r="E285" s="67" t="s">
        <v>3</v>
      </c>
      <c r="F285" s="67" t="s">
        <v>4</v>
      </c>
      <c r="G285" s="67" t="s">
        <v>5</v>
      </c>
      <c r="H285" s="67" t="s">
        <v>6</v>
      </c>
      <c r="I285" s="67" t="s">
        <v>7</v>
      </c>
      <c r="J285" s="67" t="s">
        <v>8</v>
      </c>
      <c r="K285" s="67" t="s">
        <v>9</v>
      </c>
      <c r="L285" s="67" t="s">
        <v>10</v>
      </c>
      <c r="M285" s="67" t="s">
        <v>11</v>
      </c>
      <c r="N285" s="67" t="s">
        <v>12</v>
      </c>
      <c r="O285" s="7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7" t="s">
        <v>442</v>
      </c>
    </row>
    <row r="286" spans="1:28" ht="18" x14ac:dyDescent="0.25">
      <c r="A286" s="107" t="s">
        <v>13</v>
      </c>
      <c r="B286" s="157" t="s">
        <v>377</v>
      </c>
      <c r="C286" s="905"/>
      <c r="D286" s="905"/>
      <c r="E286" s="905"/>
      <c r="F286" s="123"/>
      <c r="G286" s="123"/>
      <c r="H286" s="906"/>
      <c r="I286" s="906"/>
      <c r="J286" s="906"/>
      <c r="K286" s="906"/>
      <c r="L286" s="124"/>
      <c r="M286" s="124"/>
      <c r="N286" s="124"/>
      <c r="O286" s="907">
        <f>SUM(C286:N286)</f>
        <v>0</v>
      </c>
      <c r="P286" s="294">
        <v>0</v>
      </c>
      <c r="Q286" s="124"/>
      <c r="R286" s="124"/>
      <c r="S286" s="124"/>
      <c r="T286" s="124"/>
      <c r="U286" s="124"/>
      <c r="V286" s="124"/>
      <c r="W286" s="126"/>
      <c r="X286" s="126"/>
      <c r="Y286" s="126"/>
      <c r="Z286" s="126"/>
      <c r="AA286" s="126"/>
      <c r="AB286" s="11">
        <f>SUM(P286:AA286)</f>
        <v>0</v>
      </c>
    </row>
    <row r="287" spans="1:28" ht="18" x14ac:dyDescent="0.25">
      <c r="A287" s="107" t="s">
        <v>19</v>
      </c>
      <c r="B287" s="157" t="s">
        <v>381</v>
      </c>
      <c r="C287" s="905"/>
      <c r="D287" s="905"/>
      <c r="E287" s="905"/>
      <c r="F287" s="123"/>
      <c r="G287" s="123"/>
      <c r="H287" s="906"/>
      <c r="I287" s="906"/>
      <c r="J287" s="906"/>
      <c r="K287" s="906"/>
      <c r="L287" s="124"/>
      <c r="M287" s="124"/>
      <c r="N287" s="124"/>
      <c r="O287" s="907">
        <f t="shared" ref="O287:O331" si="10">SUM(C287:N287)</f>
        <v>0</v>
      </c>
      <c r="P287" s="124"/>
      <c r="Q287" s="124"/>
      <c r="R287" s="124"/>
      <c r="S287" s="124"/>
      <c r="T287" s="124"/>
      <c r="U287" s="124"/>
      <c r="V287" s="124"/>
      <c r="W287" s="126"/>
      <c r="X287" s="126"/>
      <c r="Y287" s="126"/>
      <c r="Z287" s="126"/>
      <c r="AA287" s="126"/>
      <c r="AB287" s="11">
        <f t="shared" ref="AB287:AB331" si="11">SUM(P287:AA287)</f>
        <v>0</v>
      </c>
    </row>
    <row r="288" spans="1:28" ht="18" x14ac:dyDescent="0.25">
      <c r="A288" s="107" t="s">
        <v>25</v>
      </c>
      <c r="B288" s="157" t="s">
        <v>384</v>
      </c>
      <c r="C288" s="905"/>
      <c r="D288" s="905"/>
      <c r="E288" s="905"/>
      <c r="F288" s="123"/>
      <c r="G288" s="123"/>
      <c r="H288" s="906"/>
      <c r="I288" s="906"/>
      <c r="J288" s="906"/>
      <c r="K288" s="906"/>
      <c r="L288" s="124"/>
      <c r="M288" s="124"/>
      <c r="N288" s="124"/>
      <c r="O288" s="907">
        <f t="shared" si="10"/>
        <v>0</v>
      </c>
      <c r="P288" s="124"/>
      <c r="Q288" s="124"/>
      <c r="R288" s="124"/>
      <c r="S288" s="124"/>
      <c r="T288" s="124"/>
      <c r="U288" s="124"/>
      <c r="V288" s="124"/>
      <c r="W288" s="126"/>
      <c r="X288" s="126"/>
      <c r="Y288" s="126"/>
      <c r="Z288" s="126"/>
      <c r="AA288" s="126"/>
      <c r="AB288" s="11">
        <f t="shared" si="11"/>
        <v>0</v>
      </c>
    </row>
    <row r="289" spans="1:28" ht="18" x14ac:dyDescent="0.25">
      <c r="A289" s="107" t="s">
        <v>33</v>
      </c>
      <c r="B289" s="157" t="s">
        <v>358</v>
      </c>
      <c r="C289" s="905"/>
      <c r="D289" s="905"/>
      <c r="E289" s="905"/>
      <c r="F289" s="123"/>
      <c r="G289" s="123"/>
      <c r="H289" s="906"/>
      <c r="I289" s="906"/>
      <c r="J289" s="906"/>
      <c r="K289" s="906"/>
      <c r="L289" s="124"/>
      <c r="M289" s="124"/>
      <c r="N289" s="124"/>
      <c r="O289" s="907">
        <f t="shared" si="10"/>
        <v>0</v>
      </c>
      <c r="P289" s="124"/>
      <c r="Q289" s="124"/>
      <c r="R289" s="124"/>
      <c r="S289" s="124"/>
      <c r="T289" s="124"/>
      <c r="U289" s="124"/>
      <c r="V289" s="124"/>
      <c r="W289" s="126"/>
      <c r="X289" s="126"/>
      <c r="Y289" s="126"/>
      <c r="Z289" s="126"/>
      <c r="AA289" s="126"/>
      <c r="AB289" s="11">
        <f t="shared" si="11"/>
        <v>0</v>
      </c>
    </row>
    <row r="290" spans="1:28" ht="18" x14ac:dyDescent="0.25">
      <c r="A290" s="107" t="s">
        <v>35</v>
      </c>
      <c r="B290" s="157" t="s">
        <v>357</v>
      </c>
      <c r="C290" s="905"/>
      <c r="D290" s="905">
        <v>1</v>
      </c>
      <c r="E290" s="125">
        <v>4</v>
      </c>
      <c r="F290" s="123"/>
      <c r="G290" s="123"/>
      <c r="H290" s="906"/>
      <c r="I290" s="906"/>
      <c r="J290" s="906"/>
      <c r="K290" s="906"/>
      <c r="L290" s="124"/>
      <c r="M290" s="124"/>
      <c r="N290" s="124"/>
      <c r="O290" s="907">
        <f t="shared" si="10"/>
        <v>5</v>
      </c>
      <c r="P290" s="124"/>
      <c r="Q290" s="124"/>
      <c r="R290" s="124"/>
      <c r="S290" s="124"/>
      <c r="T290" s="124"/>
      <c r="U290" s="124"/>
      <c r="V290" s="124"/>
      <c r="W290" s="124"/>
      <c r="X290" s="126"/>
      <c r="Y290" s="124"/>
      <c r="Z290" s="124"/>
      <c r="AA290" s="124"/>
      <c r="AB290" s="11">
        <f t="shared" si="11"/>
        <v>0</v>
      </c>
    </row>
    <row r="291" spans="1:28" ht="18" x14ac:dyDescent="0.25">
      <c r="A291" s="107" t="s">
        <v>37</v>
      </c>
      <c r="B291" s="157" t="s">
        <v>355</v>
      </c>
      <c r="C291" s="905"/>
      <c r="D291" s="905"/>
      <c r="E291" s="125"/>
      <c r="F291" s="123"/>
      <c r="G291" s="123"/>
      <c r="H291" s="906"/>
      <c r="I291" s="906"/>
      <c r="J291" s="906"/>
      <c r="K291" s="906"/>
      <c r="L291" s="124"/>
      <c r="M291" s="124"/>
      <c r="N291" s="124"/>
      <c r="O291" s="907">
        <f t="shared" si="10"/>
        <v>0</v>
      </c>
      <c r="P291" s="124"/>
      <c r="Q291" s="124"/>
      <c r="R291" s="124"/>
      <c r="S291" s="124"/>
      <c r="T291" s="124"/>
      <c r="U291" s="124"/>
      <c r="V291" s="124"/>
      <c r="W291" s="124"/>
      <c r="X291" s="126"/>
      <c r="Y291" s="124"/>
      <c r="Z291" s="124"/>
      <c r="AA291" s="124"/>
      <c r="AB291" s="11">
        <f t="shared" si="11"/>
        <v>0</v>
      </c>
    </row>
    <row r="292" spans="1:28" ht="18" x14ac:dyDescent="0.25">
      <c r="A292" s="107" t="s">
        <v>39</v>
      </c>
      <c r="B292" s="157" t="s">
        <v>356</v>
      </c>
      <c r="C292" s="905"/>
      <c r="D292" s="905"/>
      <c r="E292" s="905"/>
      <c r="F292" s="123"/>
      <c r="G292" s="123"/>
      <c r="H292" s="906"/>
      <c r="I292" s="906"/>
      <c r="J292" s="906"/>
      <c r="K292" s="906"/>
      <c r="L292" s="124"/>
      <c r="M292" s="124"/>
      <c r="N292" s="124"/>
      <c r="O292" s="907">
        <f t="shared" si="10"/>
        <v>0</v>
      </c>
      <c r="P292" s="124"/>
      <c r="Q292" s="124"/>
      <c r="R292" s="124"/>
      <c r="S292" s="124"/>
      <c r="T292" s="124"/>
      <c r="U292" s="124"/>
      <c r="V292" s="124"/>
      <c r="W292" s="124"/>
      <c r="X292" s="126"/>
      <c r="Y292" s="124"/>
      <c r="Z292" s="124"/>
      <c r="AA292" s="124"/>
      <c r="AB292" s="11">
        <f t="shared" si="11"/>
        <v>0</v>
      </c>
    </row>
    <row r="293" spans="1:28" ht="18" x14ac:dyDescent="0.25">
      <c r="A293" s="107" t="s">
        <v>41</v>
      </c>
      <c r="B293" s="20" t="s">
        <v>34</v>
      </c>
      <c r="C293" s="905"/>
      <c r="D293" s="905"/>
      <c r="E293" s="905"/>
      <c r="F293" s="123"/>
      <c r="G293" s="123"/>
      <c r="H293" s="906"/>
      <c r="I293" s="906"/>
      <c r="J293" s="906"/>
      <c r="K293" s="906"/>
      <c r="L293" s="124"/>
      <c r="M293" s="124"/>
      <c r="N293" s="124"/>
      <c r="O293" s="907">
        <f t="shared" si="10"/>
        <v>0</v>
      </c>
      <c r="P293" s="124"/>
      <c r="Q293" s="124"/>
      <c r="R293" s="124"/>
      <c r="S293" s="124"/>
      <c r="T293" s="124"/>
      <c r="U293" s="124"/>
      <c r="V293" s="124"/>
      <c r="W293" s="124"/>
      <c r="X293" s="126"/>
      <c r="Y293" s="124"/>
      <c r="Z293" s="124"/>
      <c r="AA293" s="124"/>
      <c r="AB293" s="11">
        <f t="shared" si="11"/>
        <v>0</v>
      </c>
    </row>
    <row r="294" spans="1:28" ht="18" x14ac:dyDescent="0.25">
      <c r="A294" s="107" t="s">
        <v>43</v>
      </c>
      <c r="B294" s="20" t="s">
        <v>36</v>
      </c>
      <c r="C294" s="905"/>
      <c r="D294" s="905"/>
      <c r="E294" s="905"/>
      <c r="F294" s="123"/>
      <c r="G294" s="123"/>
      <c r="H294" s="906"/>
      <c r="I294" s="908"/>
      <c r="J294" s="906"/>
      <c r="K294" s="906"/>
      <c r="L294" s="124"/>
      <c r="M294" s="124"/>
      <c r="N294" s="124"/>
      <c r="O294" s="907">
        <f t="shared" si="10"/>
        <v>0</v>
      </c>
      <c r="P294" s="124"/>
      <c r="Q294" s="124"/>
      <c r="R294" s="124"/>
      <c r="S294" s="124"/>
      <c r="T294" s="124"/>
      <c r="U294" s="124"/>
      <c r="V294" s="124"/>
      <c r="W294" s="124"/>
      <c r="X294" s="126"/>
      <c r="Y294" s="124"/>
      <c r="Z294" s="124"/>
      <c r="AA294" s="124"/>
      <c r="AB294" s="11">
        <f t="shared" si="11"/>
        <v>0</v>
      </c>
    </row>
    <row r="295" spans="1:28" ht="18" x14ac:dyDescent="0.25">
      <c r="A295" s="107" t="s">
        <v>45</v>
      </c>
      <c r="B295" s="20" t="s">
        <v>38</v>
      </c>
      <c r="C295" s="905"/>
      <c r="D295" s="905"/>
      <c r="E295" s="905"/>
      <c r="F295" s="123"/>
      <c r="G295" s="123"/>
      <c r="H295" s="906"/>
      <c r="I295" s="906"/>
      <c r="J295" s="906"/>
      <c r="K295" s="906"/>
      <c r="L295" s="124"/>
      <c r="M295" s="124"/>
      <c r="N295" s="124"/>
      <c r="O295" s="907">
        <f t="shared" si="10"/>
        <v>0</v>
      </c>
      <c r="P295" s="124"/>
      <c r="Q295" s="124"/>
      <c r="R295" s="124"/>
      <c r="S295" s="124"/>
      <c r="T295" s="124"/>
      <c r="U295" s="124"/>
      <c r="V295" s="124"/>
      <c r="W295" s="124"/>
      <c r="X295" s="126"/>
      <c r="Y295" s="124"/>
      <c r="Z295" s="124"/>
      <c r="AA295" s="124"/>
      <c r="AB295" s="11">
        <f t="shared" si="11"/>
        <v>0</v>
      </c>
    </row>
    <row r="296" spans="1:28" ht="18" x14ac:dyDescent="0.25">
      <c r="A296" s="107" t="s">
        <v>47</v>
      </c>
      <c r="B296" s="20" t="s">
        <v>40</v>
      </c>
      <c r="C296" s="905"/>
      <c r="D296" s="905"/>
      <c r="E296" s="905"/>
      <c r="F296" s="123"/>
      <c r="G296" s="123"/>
      <c r="H296" s="906"/>
      <c r="I296" s="906"/>
      <c r="J296" s="906"/>
      <c r="K296" s="906"/>
      <c r="L296" s="124"/>
      <c r="M296" s="124"/>
      <c r="N296" s="124"/>
      <c r="O296" s="907">
        <f t="shared" si="10"/>
        <v>0</v>
      </c>
      <c r="P296" s="124"/>
      <c r="Q296" s="124"/>
      <c r="R296" s="124"/>
      <c r="S296" s="124"/>
      <c r="T296" s="124"/>
      <c r="U296" s="124"/>
      <c r="V296" s="124"/>
      <c r="W296" s="124"/>
      <c r="X296" s="126"/>
      <c r="Y296" s="124"/>
      <c r="Z296" s="124"/>
      <c r="AA296" s="124"/>
      <c r="AB296" s="11">
        <f t="shared" si="11"/>
        <v>0</v>
      </c>
    </row>
    <row r="297" spans="1:28" ht="18" x14ac:dyDescent="0.25">
      <c r="A297" s="107" t="s">
        <v>49</v>
      </c>
      <c r="B297" s="20" t="s">
        <v>42</v>
      </c>
      <c r="C297" s="905"/>
      <c r="D297" s="905"/>
      <c r="E297" s="905"/>
      <c r="F297" s="123"/>
      <c r="G297" s="123"/>
      <c r="H297" s="906"/>
      <c r="I297" s="908"/>
      <c r="J297" s="906"/>
      <c r="K297" s="906"/>
      <c r="L297" s="124"/>
      <c r="M297" s="124"/>
      <c r="N297" s="124"/>
      <c r="O297" s="907">
        <f t="shared" si="10"/>
        <v>0</v>
      </c>
      <c r="P297" s="124"/>
      <c r="Q297" s="124"/>
      <c r="R297" s="124"/>
      <c r="S297" s="124"/>
      <c r="T297" s="124"/>
      <c r="U297" s="124"/>
      <c r="V297" s="124"/>
      <c r="W297" s="124"/>
      <c r="X297" s="126"/>
      <c r="Y297" s="124"/>
      <c r="Z297" s="124"/>
      <c r="AA297" s="124"/>
      <c r="AB297" s="11">
        <f t="shared" si="11"/>
        <v>0</v>
      </c>
    </row>
    <row r="298" spans="1:28" ht="18" x14ac:dyDescent="0.25">
      <c r="A298" s="107" t="s">
        <v>50</v>
      </c>
      <c r="B298" s="20" t="s">
        <v>44</v>
      </c>
      <c r="C298" s="905"/>
      <c r="D298" s="905"/>
      <c r="E298" s="905"/>
      <c r="F298" s="123"/>
      <c r="G298" s="123"/>
      <c r="H298" s="906"/>
      <c r="I298" s="906"/>
      <c r="J298" s="906"/>
      <c r="K298" s="906"/>
      <c r="L298" s="124"/>
      <c r="M298" s="124"/>
      <c r="N298" s="124"/>
      <c r="O298" s="907">
        <f t="shared" si="10"/>
        <v>0</v>
      </c>
      <c r="P298" s="124"/>
      <c r="Q298" s="124"/>
      <c r="R298" s="124"/>
      <c r="S298" s="124"/>
      <c r="T298" s="124"/>
      <c r="U298" s="124"/>
      <c r="V298" s="124"/>
      <c r="W298" s="124"/>
      <c r="X298" s="126"/>
      <c r="Y298" s="124"/>
      <c r="Z298" s="124"/>
      <c r="AA298" s="124"/>
      <c r="AB298" s="11">
        <f t="shared" si="11"/>
        <v>0</v>
      </c>
    </row>
    <row r="299" spans="1:28" ht="18" x14ac:dyDescent="0.25">
      <c r="A299" s="107" t="s">
        <v>51</v>
      </c>
      <c r="B299" s="20" t="s">
        <v>46</v>
      </c>
      <c r="C299" s="905"/>
      <c r="D299" s="905"/>
      <c r="E299" s="905"/>
      <c r="F299" s="123"/>
      <c r="G299" s="123"/>
      <c r="H299" s="906"/>
      <c r="I299" s="908"/>
      <c r="J299" s="906"/>
      <c r="K299" s="906"/>
      <c r="L299" s="124"/>
      <c r="M299" s="124"/>
      <c r="N299" s="124"/>
      <c r="O299" s="907">
        <f t="shared" si="10"/>
        <v>0</v>
      </c>
      <c r="P299" s="124"/>
      <c r="Q299" s="124"/>
      <c r="R299" s="124"/>
      <c r="S299" s="124"/>
      <c r="T299" s="124"/>
      <c r="U299" s="124"/>
      <c r="V299" s="124"/>
      <c r="W299" s="124"/>
      <c r="X299" s="126"/>
      <c r="Y299" s="124"/>
      <c r="Z299" s="124"/>
      <c r="AA299" s="124"/>
      <c r="AB299" s="11">
        <f t="shared" si="11"/>
        <v>0</v>
      </c>
    </row>
    <row r="300" spans="1:28" ht="18" x14ac:dyDescent="0.25">
      <c r="A300" s="107" t="s">
        <v>53</v>
      </c>
      <c r="B300" s="20" t="s">
        <v>48</v>
      </c>
      <c r="C300" s="905"/>
      <c r="D300" s="905"/>
      <c r="E300" s="905"/>
      <c r="F300" s="123"/>
      <c r="G300" s="123"/>
      <c r="H300" s="906"/>
      <c r="I300" s="906"/>
      <c r="J300" s="906"/>
      <c r="K300" s="906"/>
      <c r="L300" s="124"/>
      <c r="M300" s="124"/>
      <c r="N300" s="124"/>
      <c r="O300" s="907">
        <f t="shared" si="10"/>
        <v>0</v>
      </c>
      <c r="P300" s="124"/>
      <c r="Q300" s="124"/>
      <c r="R300" s="124"/>
      <c r="S300" s="124"/>
      <c r="T300" s="124"/>
      <c r="U300" s="124"/>
      <c r="V300" s="124"/>
      <c r="W300" s="124"/>
      <c r="X300" s="126"/>
      <c r="Y300" s="124"/>
      <c r="Z300" s="124"/>
      <c r="AA300" s="124"/>
      <c r="AB300" s="11">
        <f t="shared" si="11"/>
        <v>0</v>
      </c>
    </row>
    <row r="301" spans="1:28" ht="18" x14ac:dyDescent="0.25">
      <c r="A301" s="107" t="s">
        <v>54</v>
      </c>
      <c r="B301" s="157" t="s">
        <v>359</v>
      </c>
      <c r="C301" s="905"/>
      <c r="D301" s="905"/>
      <c r="E301" s="905"/>
      <c r="F301" s="123"/>
      <c r="G301" s="123"/>
      <c r="H301" s="906"/>
      <c r="I301" s="906"/>
      <c r="J301" s="906"/>
      <c r="K301" s="906"/>
      <c r="L301" s="124"/>
      <c r="M301" s="124"/>
      <c r="N301" s="124"/>
      <c r="O301" s="907">
        <f t="shared" si="10"/>
        <v>0</v>
      </c>
      <c r="P301" s="124"/>
      <c r="Q301" s="124"/>
      <c r="R301" s="124"/>
      <c r="S301" s="124"/>
      <c r="T301" s="124"/>
      <c r="U301" s="124"/>
      <c r="V301" s="124"/>
      <c r="W301" s="124"/>
      <c r="X301" s="126"/>
      <c r="Y301" s="124"/>
      <c r="Z301" s="124"/>
      <c r="AA301" s="124"/>
      <c r="AB301" s="11">
        <f t="shared" si="11"/>
        <v>0</v>
      </c>
    </row>
    <row r="302" spans="1:28" ht="18" x14ac:dyDescent="0.25">
      <c r="A302" s="107" t="s">
        <v>56</v>
      </c>
      <c r="B302" s="157" t="s">
        <v>360</v>
      </c>
      <c r="C302" s="905"/>
      <c r="D302" s="905"/>
      <c r="E302" s="905"/>
      <c r="F302" s="123"/>
      <c r="G302" s="123"/>
      <c r="H302" s="906"/>
      <c r="I302" s="906"/>
      <c r="J302" s="906"/>
      <c r="K302" s="906"/>
      <c r="L302" s="124"/>
      <c r="M302" s="124"/>
      <c r="N302" s="124"/>
      <c r="O302" s="907">
        <f t="shared" si="10"/>
        <v>0</v>
      </c>
      <c r="P302" s="124"/>
      <c r="Q302" s="124"/>
      <c r="R302" s="124"/>
      <c r="S302" s="124"/>
      <c r="T302" s="124"/>
      <c r="U302" s="124"/>
      <c r="V302" s="124"/>
      <c r="W302" s="124"/>
      <c r="X302" s="126"/>
      <c r="Y302" s="124"/>
      <c r="Z302" s="124"/>
      <c r="AA302" s="124"/>
      <c r="AB302" s="11">
        <f t="shared" si="11"/>
        <v>0</v>
      </c>
    </row>
    <row r="303" spans="1:28" ht="18" x14ac:dyDescent="0.25">
      <c r="A303" s="107" t="s">
        <v>57</v>
      </c>
      <c r="B303" s="157" t="s">
        <v>361</v>
      </c>
      <c r="C303" s="905"/>
      <c r="D303" s="905"/>
      <c r="E303" s="674"/>
      <c r="F303" s="123"/>
      <c r="G303" s="123"/>
      <c r="H303" s="906"/>
      <c r="I303" s="906"/>
      <c r="J303" s="906"/>
      <c r="K303" s="906"/>
      <c r="L303" s="124"/>
      <c r="M303" s="124"/>
      <c r="N303" s="124"/>
      <c r="O303" s="907">
        <f t="shared" si="10"/>
        <v>0</v>
      </c>
      <c r="P303" s="124"/>
      <c r="Q303" s="123"/>
      <c r="R303" s="124"/>
      <c r="S303" s="124"/>
      <c r="T303" s="124"/>
      <c r="U303" s="124"/>
      <c r="V303" s="124"/>
      <c r="W303" s="124"/>
      <c r="X303" s="126"/>
      <c r="Y303" s="124"/>
      <c r="Z303" s="124"/>
      <c r="AA303" s="124"/>
      <c r="AB303" s="11">
        <f t="shared" si="11"/>
        <v>0</v>
      </c>
    </row>
    <row r="304" spans="1:28" ht="18" x14ac:dyDescent="0.25">
      <c r="A304" s="107" t="s">
        <v>59</v>
      </c>
      <c r="B304" s="157" t="s">
        <v>363</v>
      </c>
      <c r="C304" s="905"/>
      <c r="D304" s="905"/>
      <c r="E304" s="905"/>
      <c r="F304" s="123"/>
      <c r="G304" s="123"/>
      <c r="H304" s="906"/>
      <c r="I304" s="908"/>
      <c r="J304" s="906"/>
      <c r="K304" s="906"/>
      <c r="L304" s="124"/>
      <c r="M304" s="124"/>
      <c r="N304" s="124"/>
      <c r="O304" s="907">
        <f t="shared" si="10"/>
        <v>0</v>
      </c>
      <c r="P304" s="124"/>
      <c r="Q304" s="124"/>
      <c r="R304" s="124"/>
      <c r="S304" s="124"/>
      <c r="T304" s="124"/>
      <c r="U304" s="124"/>
      <c r="V304" s="124"/>
      <c r="W304" s="124"/>
      <c r="X304" s="126"/>
      <c r="Y304" s="124"/>
      <c r="Z304" s="124"/>
      <c r="AA304" s="124"/>
      <c r="AB304" s="11">
        <f t="shared" si="11"/>
        <v>0</v>
      </c>
    </row>
    <row r="305" spans="1:28" ht="18" x14ac:dyDescent="0.25">
      <c r="A305" s="107" t="s">
        <v>60</v>
      </c>
      <c r="B305" s="157" t="s">
        <v>362</v>
      </c>
      <c r="C305" s="905"/>
      <c r="D305" s="905"/>
      <c r="E305" s="905"/>
      <c r="F305" s="123"/>
      <c r="G305" s="123"/>
      <c r="H305" s="906"/>
      <c r="I305" s="908"/>
      <c r="J305" s="906"/>
      <c r="K305" s="906"/>
      <c r="L305" s="124"/>
      <c r="M305" s="124"/>
      <c r="N305" s="124"/>
      <c r="O305" s="907">
        <f t="shared" si="10"/>
        <v>0</v>
      </c>
      <c r="P305" s="124"/>
      <c r="Q305" s="124"/>
      <c r="R305" s="124"/>
      <c r="S305" s="124"/>
      <c r="T305" s="124"/>
      <c r="U305" s="124"/>
      <c r="V305" s="124"/>
      <c r="W305" s="124"/>
      <c r="X305" s="126"/>
      <c r="Y305" s="124"/>
      <c r="Z305" s="124"/>
      <c r="AA305" s="124"/>
      <c r="AB305" s="11">
        <f t="shared" si="11"/>
        <v>0</v>
      </c>
    </row>
    <row r="306" spans="1:28" ht="18" x14ac:dyDescent="0.25">
      <c r="A306" s="107" t="s">
        <v>62</v>
      </c>
      <c r="B306" s="20" t="s">
        <v>52</v>
      </c>
      <c r="C306" s="905"/>
      <c r="D306" s="905"/>
      <c r="E306" s="905"/>
      <c r="F306" s="123"/>
      <c r="G306" s="123"/>
      <c r="H306" s="906"/>
      <c r="I306" s="906"/>
      <c r="J306" s="906"/>
      <c r="K306" s="906"/>
      <c r="L306" s="124"/>
      <c r="M306" s="124"/>
      <c r="N306" s="124"/>
      <c r="O306" s="907">
        <f t="shared" si="10"/>
        <v>0</v>
      </c>
      <c r="P306" s="124"/>
      <c r="Q306" s="124"/>
      <c r="R306" s="124"/>
      <c r="S306" s="124"/>
      <c r="T306" s="124"/>
      <c r="U306" s="124"/>
      <c r="V306" s="124"/>
      <c r="W306" s="124"/>
      <c r="X306" s="126"/>
      <c r="Y306" s="124"/>
      <c r="Z306" s="124"/>
      <c r="AA306" s="124"/>
      <c r="AB306" s="11">
        <f t="shared" si="11"/>
        <v>0</v>
      </c>
    </row>
    <row r="307" spans="1:28" ht="18" x14ac:dyDescent="0.25">
      <c r="A307" s="107" t="s">
        <v>63</v>
      </c>
      <c r="B307" s="157" t="s">
        <v>365</v>
      </c>
      <c r="C307" s="905"/>
      <c r="D307" s="905"/>
      <c r="E307" s="905"/>
      <c r="F307" s="123"/>
      <c r="G307" s="123"/>
      <c r="H307" s="906"/>
      <c r="I307" s="906"/>
      <c r="J307" s="906"/>
      <c r="K307" s="906"/>
      <c r="L307" s="124"/>
      <c r="M307" s="124"/>
      <c r="N307" s="124"/>
      <c r="O307" s="907">
        <f t="shared" si="10"/>
        <v>0</v>
      </c>
      <c r="P307" s="124"/>
      <c r="Q307" s="124"/>
      <c r="R307" s="124"/>
      <c r="S307" s="124"/>
      <c r="T307" s="124"/>
      <c r="U307" s="124"/>
      <c r="V307" s="124"/>
      <c r="W307" s="124"/>
      <c r="X307" s="126"/>
      <c r="Y307" s="124"/>
      <c r="Z307" s="124"/>
      <c r="AA307" s="124"/>
      <c r="AB307" s="11">
        <f t="shared" si="11"/>
        <v>0</v>
      </c>
    </row>
    <row r="308" spans="1:28" ht="18" x14ac:dyDescent="0.25">
      <c r="A308" s="107" t="s">
        <v>65</v>
      </c>
      <c r="B308" s="157" t="s">
        <v>364</v>
      </c>
      <c r="C308" s="905"/>
      <c r="D308" s="905"/>
      <c r="E308" s="905"/>
      <c r="F308" s="123"/>
      <c r="G308" s="123"/>
      <c r="H308" s="906"/>
      <c r="I308" s="906"/>
      <c r="J308" s="906"/>
      <c r="K308" s="906"/>
      <c r="L308" s="124"/>
      <c r="M308" s="124"/>
      <c r="N308" s="124"/>
      <c r="O308" s="907">
        <f t="shared" si="10"/>
        <v>0</v>
      </c>
      <c r="P308" s="124"/>
      <c r="Q308" s="124"/>
      <c r="R308" s="124"/>
      <c r="S308" s="124"/>
      <c r="T308" s="124"/>
      <c r="U308" s="124"/>
      <c r="V308" s="124"/>
      <c r="W308" s="124"/>
      <c r="X308" s="126"/>
      <c r="Y308" s="124"/>
      <c r="Z308" s="124"/>
      <c r="AA308" s="124"/>
      <c r="AB308" s="11">
        <f t="shared" si="11"/>
        <v>0</v>
      </c>
    </row>
    <row r="309" spans="1:28" ht="18" x14ac:dyDescent="0.25">
      <c r="A309" s="107" t="s">
        <v>67</v>
      </c>
      <c r="B309" s="20" t="s">
        <v>55</v>
      </c>
      <c r="C309" s="905"/>
      <c r="D309" s="905"/>
      <c r="E309" s="905"/>
      <c r="F309" s="123"/>
      <c r="G309" s="123"/>
      <c r="H309" s="906"/>
      <c r="I309" s="906"/>
      <c r="J309" s="906"/>
      <c r="K309" s="906"/>
      <c r="L309" s="124"/>
      <c r="M309" s="124"/>
      <c r="N309" s="124"/>
      <c r="O309" s="907">
        <f t="shared" si="10"/>
        <v>0</v>
      </c>
      <c r="P309" s="124"/>
      <c r="Q309" s="124"/>
      <c r="R309" s="124"/>
      <c r="S309" s="124"/>
      <c r="T309" s="124"/>
      <c r="U309" s="124"/>
      <c r="V309" s="124"/>
      <c r="W309" s="124"/>
      <c r="X309" s="126"/>
      <c r="Y309" s="124"/>
      <c r="Z309" s="124"/>
      <c r="AA309" s="124"/>
      <c r="AB309" s="11">
        <f t="shared" si="11"/>
        <v>0</v>
      </c>
    </row>
    <row r="310" spans="1:28" ht="18" x14ac:dyDescent="0.25">
      <c r="A310" s="107" t="s">
        <v>69</v>
      </c>
      <c r="B310" s="157" t="s">
        <v>366</v>
      </c>
      <c r="C310" s="905"/>
      <c r="D310" s="905"/>
      <c r="E310" s="905"/>
      <c r="F310" s="123"/>
      <c r="G310" s="123"/>
      <c r="H310" s="906"/>
      <c r="I310" s="906"/>
      <c r="J310" s="906"/>
      <c r="K310" s="906"/>
      <c r="L310" s="124"/>
      <c r="M310" s="124"/>
      <c r="N310" s="124"/>
      <c r="O310" s="907">
        <f t="shared" si="10"/>
        <v>0</v>
      </c>
      <c r="P310" s="124"/>
      <c r="Q310" s="124"/>
      <c r="R310" s="124"/>
      <c r="S310" s="124"/>
      <c r="T310" s="124"/>
      <c r="U310" s="124"/>
      <c r="V310" s="124"/>
      <c r="W310" s="124"/>
      <c r="X310" s="126"/>
      <c r="Y310" s="124"/>
      <c r="Z310" s="124"/>
      <c r="AA310" s="124"/>
      <c r="AB310" s="11">
        <f t="shared" si="11"/>
        <v>0</v>
      </c>
    </row>
    <row r="311" spans="1:28" ht="18" x14ac:dyDescent="0.25">
      <c r="A311" s="107" t="s">
        <v>71</v>
      </c>
      <c r="B311" s="157" t="s">
        <v>367</v>
      </c>
      <c r="C311" s="905"/>
      <c r="D311" s="905"/>
      <c r="E311" s="905"/>
      <c r="F311" s="123"/>
      <c r="G311" s="123"/>
      <c r="H311" s="906"/>
      <c r="I311" s="906"/>
      <c r="J311" s="906"/>
      <c r="K311" s="906"/>
      <c r="L311" s="124"/>
      <c r="M311" s="124"/>
      <c r="N311" s="124"/>
      <c r="O311" s="907">
        <f t="shared" si="10"/>
        <v>0</v>
      </c>
      <c r="P311" s="124"/>
      <c r="Q311" s="124"/>
      <c r="R311" s="124"/>
      <c r="S311" s="124"/>
      <c r="T311" s="124"/>
      <c r="U311" s="124"/>
      <c r="V311" s="124"/>
      <c r="W311" s="124"/>
      <c r="X311" s="126"/>
      <c r="Y311" s="124"/>
      <c r="Z311" s="124"/>
      <c r="AA311" s="124"/>
      <c r="AB311" s="11">
        <f t="shared" si="11"/>
        <v>0</v>
      </c>
    </row>
    <row r="312" spans="1:28" ht="18" x14ac:dyDescent="0.25">
      <c r="A312" s="107" t="s">
        <v>73</v>
      </c>
      <c r="B312" s="157" t="s">
        <v>369</v>
      </c>
      <c r="C312" s="905"/>
      <c r="D312" s="905"/>
      <c r="E312" s="888"/>
      <c r="F312" s="123"/>
      <c r="G312" s="123"/>
      <c r="H312" s="906"/>
      <c r="I312" s="908"/>
      <c r="J312" s="906"/>
      <c r="K312" s="906"/>
      <c r="L312" s="124"/>
      <c r="M312" s="124"/>
      <c r="N312" s="124"/>
      <c r="O312" s="907">
        <f t="shared" si="10"/>
        <v>0</v>
      </c>
      <c r="P312" s="124"/>
      <c r="Q312" s="124"/>
      <c r="R312" s="124"/>
      <c r="S312" s="124"/>
      <c r="T312" s="124"/>
      <c r="U312" s="124"/>
      <c r="V312" s="124"/>
      <c r="W312" s="124"/>
      <c r="X312" s="126"/>
      <c r="Y312" s="124"/>
      <c r="Z312" s="124"/>
      <c r="AA312" s="124"/>
      <c r="AB312" s="11">
        <f t="shared" si="11"/>
        <v>0</v>
      </c>
    </row>
    <row r="313" spans="1:28" ht="18" x14ac:dyDescent="0.25">
      <c r="A313" s="107" t="s">
        <v>75</v>
      </c>
      <c r="B313" s="157" t="s">
        <v>368</v>
      </c>
      <c r="C313" s="905"/>
      <c r="D313" s="905"/>
      <c r="E313" s="905"/>
      <c r="F313" s="123"/>
      <c r="G313" s="123"/>
      <c r="H313" s="906"/>
      <c r="I313" s="908"/>
      <c r="J313" s="906"/>
      <c r="K313" s="906"/>
      <c r="L313" s="124"/>
      <c r="M313" s="124"/>
      <c r="N313" s="124"/>
      <c r="O313" s="907">
        <f t="shared" si="10"/>
        <v>0</v>
      </c>
      <c r="P313" s="124"/>
      <c r="Q313" s="124"/>
      <c r="R313" s="124"/>
      <c r="S313" s="124"/>
      <c r="T313" s="124"/>
      <c r="U313" s="124"/>
      <c r="V313" s="124"/>
      <c r="W313" s="124"/>
      <c r="X313" s="126"/>
      <c r="Y313" s="124"/>
      <c r="Z313" s="124"/>
      <c r="AA313" s="124"/>
      <c r="AB313" s="11">
        <f t="shared" si="11"/>
        <v>0</v>
      </c>
    </row>
    <row r="314" spans="1:28" ht="18" x14ac:dyDescent="0.25">
      <c r="A314" s="107" t="s">
        <v>77</v>
      </c>
      <c r="B314" s="20" t="s">
        <v>58</v>
      </c>
      <c r="C314" s="905"/>
      <c r="D314" s="905"/>
      <c r="E314" s="905"/>
      <c r="F314" s="123"/>
      <c r="G314" s="123"/>
      <c r="H314" s="906"/>
      <c r="I314" s="908"/>
      <c r="J314" s="906"/>
      <c r="K314" s="906"/>
      <c r="L314" s="124"/>
      <c r="M314" s="124"/>
      <c r="N314" s="124"/>
      <c r="O314" s="907">
        <f t="shared" si="10"/>
        <v>0</v>
      </c>
      <c r="P314" s="124"/>
      <c r="Q314" s="124"/>
      <c r="R314" s="124"/>
      <c r="S314" s="124"/>
      <c r="T314" s="124"/>
      <c r="U314" s="124"/>
      <c r="V314" s="124"/>
      <c r="W314" s="124"/>
      <c r="X314" s="126"/>
      <c r="Y314" s="124"/>
      <c r="Z314" s="124"/>
      <c r="AA314" s="124"/>
      <c r="AB314" s="11">
        <f t="shared" si="11"/>
        <v>0</v>
      </c>
    </row>
    <row r="315" spans="1:28" ht="18" x14ac:dyDescent="0.25">
      <c r="A315" s="107" t="s">
        <v>79</v>
      </c>
      <c r="B315" s="157" t="s">
        <v>371</v>
      </c>
      <c r="C315" s="905"/>
      <c r="D315" s="905"/>
      <c r="E315" s="905"/>
      <c r="F315" s="123"/>
      <c r="G315" s="123"/>
      <c r="H315" s="906"/>
      <c r="I315" s="908"/>
      <c r="J315" s="906"/>
      <c r="K315" s="906"/>
      <c r="L315" s="124"/>
      <c r="M315" s="124"/>
      <c r="N315" s="124"/>
      <c r="O315" s="907">
        <f t="shared" si="10"/>
        <v>0</v>
      </c>
      <c r="P315" s="124"/>
      <c r="Q315" s="124"/>
      <c r="R315" s="124"/>
      <c r="S315" s="124"/>
      <c r="T315" s="124"/>
      <c r="U315" s="124"/>
      <c r="V315" s="124"/>
      <c r="W315" s="124"/>
      <c r="X315" s="126"/>
      <c r="Y315" s="124"/>
      <c r="Z315" s="124"/>
      <c r="AA315" s="124"/>
      <c r="AB315" s="11">
        <f t="shared" si="11"/>
        <v>0</v>
      </c>
    </row>
    <row r="316" spans="1:28" ht="18" x14ac:dyDescent="0.25">
      <c r="A316" s="107" t="s">
        <v>81</v>
      </c>
      <c r="B316" s="157" t="s">
        <v>370</v>
      </c>
      <c r="C316" s="905"/>
      <c r="D316" s="905"/>
      <c r="E316" s="905"/>
      <c r="F316" s="123"/>
      <c r="G316" s="123"/>
      <c r="H316" s="906"/>
      <c r="I316" s="908"/>
      <c r="J316" s="906"/>
      <c r="K316" s="906"/>
      <c r="L316" s="124"/>
      <c r="M316" s="124"/>
      <c r="N316" s="124"/>
      <c r="O316" s="907">
        <f t="shared" si="10"/>
        <v>0</v>
      </c>
      <c r="P316" s="124"/>
      <c r="Q316" s="124"/>
      <c r="R316" s="124"/>
      <c r="S316" s="124"/>
      <c r="T316" s="124"/>
      <c r="U316" s="124"/>
      <c r="V316" s="124"/>
      <c r="W316" s="124"/>
      <c r="X316" s="126"/>
      <c r="Y316" s="124"/>
      <c r="Z316" s="124"/>
      <c r="AA316" s="124"/>
      <c r="AB316" s="11">
        <f t="shared" si="11"/>
        <v>0</v>
      </c>
    </row>
    <row r="317" spans="1:28" ht="18" x14ac:dyDescent="0.25">
      <c r="A317" s="107" t="s">
        <v>216</v>
      </c>
      <c r="B317" s="158" t="s">
        <v>372</v>
      </c>
      <c r="C317" s="905"/>
      <c r="D317" s="905"/>
      <c r="E317" s="905"/>
      <c r="F317" s="123"/>
      <c r="G317" s="123"/>
      <c r="H317" s="906"/>
      <c r="I317" s="908"/>
      <c r="J317" s="906"/>
      <c r="K317" s="906"/>
      <c r="L317" s="124"/>
      <c r="M317" s="124"/>
      <c r="N317" s="124"/>
      <c r="O317" s="907">
        <f t="shared" si="10"/>
        <v>0</v>
      </c>
      <c r="P317" s="124"/>
      <c r="Q317" s="124"/>
      <c r="R317" s="124"/>
      <c r="S317" s="124"/>
      <c r="T317" s="124"/>
      <c r="U317" s="124"/>
      <c r="V317" s="124"/>
      <c r="W317" s="124"/>
      <c r="X317" s="126"/>
      <c r="Y317" s="124"/>
      <c r="Z317" s="124"/>
      <c r="AA317" s="124"/>
      <c r="AB317" s="11">
        <f t="shared" si="11"/>
        <v>0</v>
      </c>
    </row>
    <row r="318" spans="1:28" ht="18" x14ac:dyDescent="0.25">
      <c r="A318" s="107" t="s">
        <v>217</v>
      </c>
      <c r="B318" s="20" t="s">
        <v>61</v>
      </c>
      <c r="C318" s="905"/>
      <c r="D318" s="905"/>
      <c r="E318" s="905"/>
      <c r="F318" s="123"/>
      <c r="G318" s="123"/>
      <c r="H318" s="906"/>
      <c r="I318" s="908"/>
      <c r="J318" s="906"/>
      <c r="K318" s="906"/>
      <c r="L318" s="124"/>
      <c r="M318" s="124"/>
      <c r="N318" s="124"/>
      <c r="O318" s="907">
        <f t="shared" si="10"/>
        <v>0</v>
      </c>
      <c r="P318" s="124"/>
      <c r="Q318" s="124"/>
      <c r="R318" s="124"/>
      <c r="S318" s="124"/>
      <c r="T318" s="124"/>
      <c r="U318" s="124"/>
      <c r="V318" s="124"/>
      <c r="W318" s="124"/>
      <c r="X318" s="126"/>
      <c r="Y318" s="124"/>
      <c r="Z318" s="124"/>
      <c r="AA318" s="124"/>
      <c r="AB318" s="11">
        <f t="shared" si="11"/>
        <v>0</v>
      </c>
    </row>
    <row r="319" spans="1:28" ht="18" x14ac:dyDescent="0.25">
      <c r="A319" s="107" t="s">
        <v>218</v>
      </c>
      <c r="B319" s="157" t="s">
        <v>373</v>
      </c>
      <c r="C319" s="905"/>
      <c r="D319" s="905"/>
      <c r="E319" s="905"/>
      <c r="F319" s="123"/>
      <c r="G319" s="123"/>
      <c r="H319" s="906"/>
      <c r="I319" s="908"/>
      <c r="J319" s="906"/>
      <c r="K319" s="906"/>
      <c r="L319" s="124"/>
      <c r="M319" s="124"/>
      <c r="N319" s="124"/>
      <c r="O319" s="907">
        <f t="shared" si="10"/>
        <v>0</v>
      </c>
      <c r="P319" s="124"/>
      <c r="Q319" s="124"/>
      <c r="R319" s="124"/>
      <c r="S319" s="124"/>
      <c r="T319" s="124"/>
      <c r="U319" s="124"/>
      <c r="V319" s="124"/>
      <c r="W319" s="124"/>
      <c r="X319" s="126"/>
      <c r="Y319" s="124"/>
      <c r="Z319" s="124"/>
      <c r="AA319" s="124"/>
      <c r="AB319" s="11">
        <f t="shared" si="11"/>
        <v>0</v>
      </c>
    </row>
    <row r="320" spans="1:28" ht="18" x14ac:dyDescent="0.25">
      <c r="A320" s="107" t="s">
        <v>260</v>
      </c>
      <c r="B320" s="158" t="s">
        <v>374</v>
      </c>
      <c r="C320" s="905"/>
      <c r="D320" s="905"/>
      <c r="E320" s="905"/>
      <c r="F320" s="123"/>
      <c r="G320" s="123"/>
      <c r="H320" s="906"/>
      <c r="I320" s="906"/>
      <c r="J320" s="906"/>
      <c r="K320" s="906"/>
      <c r="L320" s="124"/>
      <c r="M320" s="124"/>
      <c r="N320" s="124"/>
      <c r="O320" s="907">
        <f t="shared" si="10"/>
        <v>0</v>
      </c>
      <c r="P320" s="124"/>
      <c r="Q320" s="124"/>
      <c r="R320" s="124"/>
      <c r="S320" s="124"/>
      <c r="T320" s="124"/>
      <c r="U320" s="124"/>
      <c r="V320" s="124"/>
      <c r="W320" s="124"/>
      <c r="X320" s="126"/>
      <c r="Y320" s="124"/>
      <c r="Z320" s="124"/>
      <c r="AA320" s="124"/>
      <c r="AB320" s="11">
        <f t="shared" si="11"/>
        <v>0</v>
      </c>
    </row>
    <row r="321" spans="1:28" ht="18" x14ac:dyDescent="0.25">
      <c r="A321" s="107" t="s">
        <v>262</v>
      </c>
      <c r="B321" s="158" t="s">
        <v>64</v>
      </c>
      <c r="C321" s="905"/>
      <c r="D321" s="905"/>
      <c r="E321" s="905"/>
      <c r="F321" s="123"/>
      <c r="G321" s="123"/>
      <c r="H321" s="906"/>
      <c r="I321" s="906"/>
      <c r="J321" s="906"/>
      <c r="K321" s="906"/>
      <c r="L321" s="124"/>
      <c r="M321" s="124"/>
      <c r="N321" s="124"/>
      <c r="O321" s="907">
        <f t="shared" si="10"/>
        <v>0</v>
      </c>
      <c r="P321" s="124"/>
      <c r="Q321" s="124"/>
      <c r="R321" s="124"/>
      <c r="S321" s="124"/>
      <c r="T321" s="124"/>
      <c r="U321" s="124"/>
      <c r="V321" s="124"/>
      <c r="W321" s="124"/>
      <c r="X321" s="126"/>
      <c r="Y321" s="124"/>
      <c r="Z321" s="124"/>
      <c r="AA321" s="124"/>
      <c r="AB321" s="11">
        <f t="shared" si="11"/>
        <v>0</v>
      </c>
    </row>
    <row r="322" spans="1:28" ht="18" x14ac:dyDescent="0.25">
      <c r="A322" s="107" t="s">
        <v>264</v>
      </c>
      <c r="B322" s="158" t="s">
        <v>375</v>
      </c>
      <c r="C322" s="905"/>
      <c r="D322" s="905"/>
      <c r="E322" s="905"/>
      <c r="F322" s="123"/>
      <c r="G322" s="123"/>
      <c r="H322" s="906"/>
      <c r="I322" s="906"/>
      <c r="J322" s="906"/>
      <c r="K322" s="906"/>
      <c r="L322" s="124"/>
      <c r="M322" s="124"/>
      <c r="N322" s="124"/>
      <c r="O322" s="907">
        <f t="shared" si="10"/>
        <v>0</v>
      </c>
      <c r="P322" s="124"/>
      <c r="Q322" s="124"/>
      <c r="R322" s="124"/>
      <c r="S322" s="124"/>
      <c r="T322" s="124"/>
      <c r="U322" s="124"/>
      <c r="V322" s="124"/>
      <c r="W322" s="124"/>
      <c r="X322" s="126"/>
      <c r="Y322" s="124"/>
      <c r="Z322" s="124"/>
      <c r="AA322" s="124"/>
      <c r="AB322" s="11">
        <f t="shared" si="11"/>
        <v>0</v>
      </c>
    </row>
    <row r="323" spans="1:28" ht="18" x14ac:dyDescent="0.25">
      <c r="A323" s="107" t="s">
        <v>266</v>
      </c>
      <c r="B323" s="20" t="s">
        <v>64</v>
      </c>
      <c r="C323" s="905"/>
      <c r="D323" s="905"/>
      <c r="E323" s="905"/>
      <c r="F323" s="123"/>
      <c r="G323" s="123"/>
      <c r="H323" s="906"/>
      <c r="I323" s="906"/>
      <c r="J323" s="906"/>
      <c r="K323" s="906"/>
      <c r="L323" s="124"/>
      <c r="M323" s="124"/>
      <c r="N323" s="124"/>
      <c r="O323" s="907">
        <f t="shared" si="10"/>
        <v>0</v>
      </c>
      <c r="P323" s="124"/>
      <c r="Q323" s="124"/>
      <c r="R323" s="124"/>
      <c r="S323" s="124"/>
      <c r="T323" s="124"/>
      <c r="U323" s="124"/>
      <c r="V323" s="124"/>
      <c r="W323" s="124"/>
      <c r="X323" s="126"/>
      <c r="Y323" s="124"/>
      <c r="Z323" s="124"/>
      <c r="AA323" s="124"/>
      <c r="AB323" s="11">
        <f t="shared" si="11"/>
        <v>0</v>
      </c>
    </row>
    <row r="324" spans="1:28" ht="18" x14ac:dyDescent="0.25">
      <c r="A324" s="107" t="s">
        <v>267</v>
      </c>
      <c r="B324" s="20" t="s">
        <v>66</v>
      </c>
      <c r="C324" s="905"/>
      <c r="D324" s="905"/>
      <c r="E324" s="905"/>
      <c r="F324" s="123"/>
      <c r="G324" s="123"/>
      <c r="H324" s="906"/>
      <c r="I324" s="906"/>
      <c r="J324" s="906"/>
      <c r="K324" s="906"/>
      <c r="L324" s="124"/>
      <c r="M324" s="124"/>
      <c r="N324" s="124"/>
      <c r="O324" s="907">
        <f t="shared" si="10"/>
        <v>0</v>
      </c>
      <c r="P324" s="124"/>
      <c r="Q324" s="124"/>
      <c r="R324" s="124"/>
      <c r="S324" s="124"/>
      <c r="T324" s="124"/>
      <c r="U324" s="124"/>
      <c r="V324" s="124"/>
      <c r="W324" s="124"/>
      <c r="X324" s="126"/>
      <c r="Y324" s="124"/>
      <c r="Z324" s="124"/>
      <c r="AA324" s="124"/>
      <c r="AB324" s="11">
        <f t="shared" si="11"/>
        <v>0</v>
      </c>
    </row>
    <row r="325" spans="1:28" ht="18" x14ac:dyDescent="0.25">
      <c r="A325" s="107" t="s">
        <v>269</v>
      </c>
      <c r="B325" s="20" t="s">
        <v>68</v>
      </c>
      <c r="C325" s="905"/>
      <c r="D325" s="905"/>
      <c r="E325" s="905"/>
      <c r="F325" s="123"/>
      <c r="G325" s="123"/>
      <c r="H325" s="906"/>
      <c r="I325" s="906"/>
      <c r="J325" s="906"/>
      <c r="K325" s="906"/>
      <c r="L325" s="124"/>
      <c r="M325" s="124"/>
      <c r="N325" s="124"/>
      <c r="O325" s="907">
        <f t="shared" si="10"/>
        <v>0</v>
      </c>
      <c r="P325" s="124"/>
      <c r="Q325" s="124"/>
      <c r="R325" s="124"/>
      <c r="S325" s="124"/>
      <c r="T325" s="124"/>
      <c r="U325" s="124"/>
      <c r="V325" s="124"/>
      <c r="W325" s="124"/>
      <c r="X325" s="126"/>
      <c r="Y325" s="124"/>
      <c r="Z325" s="124"/>
      <c r="AA325" s="124"/>
      <c r="AB325" s="11">
        <f t="shared" si="11"/>
        <v>0</v>
      </c>
    </row>
    <row r="326" spans="1:28" ht="18" x14ac:dyDescent="0.25">
      <c r="A326" s="107" t="s">
        <v>271</v>
      </c>
      <c r="B326" s="20" t="s">
        <v>70</v>
      </c>
      <c r="C326" s="905"/>
      <c r="D326" s="905"/>
      <c r="E326" s="905"/>
      <c r="F326" s="123"/>
      <c r="G326" s="123"/>
      <c r="H326" s="906"/>
      <c r="I326" s="906"/>
      <c r="J326" s="906"/>
      <c r="K326" s="906"/>
      <c r="L326" s="124"/>
      <c r="M326" s="124"/>
      <c r="N326" s="124"/>
      <c r="O326" s="907">
        <f t="shared" si="10"/>
        <v>0</v>
      </c>
      <c r="P326" s="124"/>
      <c r="Q326" s="124"/>
      <c r="R326" s="124"/>
      <c r="S326" s="124"/>
      <c r="T326" s="124"/>
      <c r="U326" s="124"/>
      <c r="V326" s="124"/>
      <c r="W326" s="124"/>
      <c r="X326" s="126"/>
      <c r="Y326" s="124"/>
      <c r="Z326" s="124"/>
      <c r="AA326" s="124"/>
      <c r="AB326" s="11">
        <f t="shared" si="11"/>
        <v>0</v>
      </c>
    </row>
    <row r="327" spans="1:28" ht="18" x14ac:dyDescent="0.25">
      <c r="A327" s="107" t="s">
        <v>273</v>
      </c>
      <c r="B327" s="20" t="s">
        <v>72</v>
      </c>
      <c r="C327" s="905"/>
      <c r="D327" s="905"/>
      <c r="E327" s="905"/>
      <c r="F327" s="123"/>
      <c r="G327" s="123"/>
      <c r="H327" s="906"/>
      <c r="I327" s="906"/>
      <c r="J327" s="906"/>
      <c r="K327" s="906"/>
      <c r="L327" s="124"/>
      <c r="M327" s="124"/>
      <c r="N327" s="124"/>
      <c r="O327" s="907">
        <f t="shared" si="10"/>
        <v>0</v>
      </c>
      <c r="P327" s="124"/>
      <c r="Q327" s="124"/>
      <c r="R327" s="124"/>
      <c r="S327" s="124"/>
      <c r="T327" s="124"/>
      <c r="U327" s="124"/>
      <c r="V327" s="124"/>
      <c r="W327" s="124"/>
      <c r="X327" s="126"/>
      <c r="Y327" s="124"/>
      <c r="Z327" s="124"/>
      <c r="AA327" s="124"/>
      <c r="AB327" s="11">
        <f t="shared" si="11"/>
        <v>0</v>
      </c>
    </row>
    <row r="328" spans="1:28" ht="18" x14ac:dyDescent="0.25">
      <c r="A328" s="107" t="s">
        <v>275</v>
      </c>
      <c r="B328" s="20" t="s">
        <v>74</v>
      </c>
      <c r="C328" s="905"/>
      <c r="D328" s="905"/>
      <c r="E328" s="905"/>
      <c r="F328" s="123"/>
      <c r="G328" s="123"/>
      <c r="H328" s="906"/>
      <c r="I328" s="906"/>
      <c r="J328" s="906"/>
      <c r="K328" s="906"/>
      <c r="L328" s="124"/>
      <c r="M328" s="124"/>
      <c r="N328" s="124"/>
      <c r="O328" s="907">
        <f t="shared" si="10"/>
        <v>0</v>
      </c>
      <c r="P328" s="124"/>
      <c r="Q328" s="124"/>
      <c r="R328" s="124"/>
      <c r="S328" s="124"/>
      <c r="T328" s="124"/>
      <c r="U328" s="124"/>
      <c r="V328" s="124"/>
      <c r="W328" s="124"/>
      <c r="X328" s="126"/>
      <c r="Y328" s="124"/>
      <c r="Z328" s="124"/>
      <c r="AA328" s="124"/>
      <c r="AB328" s="11">
        <f t="shared" si="11"/>
        <v>0</v>
      </c>
    </row>
    <row r="329" spans="1:28" ht="18" x14ac:dyDescent="0.25">
      <c r="A329" s="107" t="s">
        <v>277</v>
      </c>
      <c r="B329" s="20" t="s">
        <v>76</v>
      </c>
      <c r="C329" s="905"/>
      <c r="D329" s="905"/>
      <c r="E329" s="905"/>
      <c r="F329" s="123"/>
      <c r="G329" s="123"/>
      <c r="H329" s="906"/>
      <c r="I329" s="906"/>
      <c r="J329" s="906"/>
      <c r="K329" s="906"/>
      <c r="L329" s="124"/>
      <c r="M329" s="124"/>
      <c r="N329" s="124"/>
      <c r="O329" s="907">
        <f t="shared" si="10"/>
        <v>0</v>
      </c>
      <c r="P329" s="124"/>
      <c r="Q329" s="124"/>
      <c r="R329" s="124"/>
      <c r="S329" s="124"/>
      <c r="T329" s="124"/>
      <c r="U329" s="124"/>
      <c r="V329" s="124"/>
      <c r="W329" s="124"/>
      <c r="X329" s="126"/>
      <c r="Y329" s="124"/>
      <c r="Z329" s="124"/>
      <c r="AA329" s="124"/>
      <c r="AB329" s="11">
        <f t="shared" si="11"/>
        <v>0</v>
      </c>
    </row>
    <row r="330" spans="1:28" ht="26.25" x14ac:dyDescent="0.25">
      <c r="A330" s="108" t="s">
        <v>279</v>
      </c>
      <c r="B330" s="20" t="s">
        <v>78</v>
      </c>
      <c r="C330" s="905"/>
      <c r="D330" s="905"/>
      <c r="E330" s="905"/>
      <c r="F330" s="123"/>
      <c r="G330" s="123"/>
      <c r="H330" s="906"/>
      <c r="I330" s="906"/>
      <c r="J330" s="906"/>
      <c r="K330" s="906"/>
      <c r="L330" s="124"/>
      <c r="M330" s="124"/>
      <c r="N330" s="124"/>
      <c r="O330" s="907">
        <f t="shared" si="10"/>
        <v>0</v>
      </c>
      <c r="P330" s="124"/>
      <c r="Q330" s="124"/>
      <c r="R330" s="124"/>
      <c r="S330" s="124"/>
      <c r="T330" s="124"/>
      <c r="U330" s="124"/>
      <c r="V330" s="124"/>
      <c r="W330" s="124"/>
      <c r="X330" s="126"/>
      <c r="Y330" s="124"/>
      <c r="Z330" s="124"/>
      <c r="AA330" s="124"/>
      <c r="AB330" s="11">
        <f t="shared" si="11"/>
        <v>0</v>
      </c>
    </row>
    <row r="331" spans="1:28" ht="18" x14ac:dyDescent="0.25">
      <c r="A331" s="107" t="s">
        <v>281</v>
      </c>
      <c r="B331" s="20" t="s">
        <v>80</v>
      </c>
      <c r="C331" s="905"/>
      <c r="D331" s="905"/>
      <c r="E331" s="905"/>
      <c r="F331" s="123"/>
      <c r="G331" s="123"/>
      <c r="H331" s="906"/>
      <c r="I331" s="906"/>
      <c r="J331" s="906"/>
      <c r="K331" s="906"/>
      <c r="L331" s="124"/>
      <c r="M331" s="124"/>
      <c r="N331" s="124"/>
      <c r="O331" s="907">
        <f t="shared" si="10"/>
        <v>0</v>
      </c>
      <c r="P331" s="124"/>
      <c r="Q331" s="124"/>
      <c r="R331" s="124"/>
      <c r="S331" s="124"/>
      <c r="T331" s="124"/>
      <c r="U331" s="124"/>
      <c r="V331" s="124"/>
      <c r="W331" s="124"/>
      <c r="X331" s="126"/>
      <c r="Y331" s="124"/>
      <c r="Z331" s="124"/>
      <c r="AA331" s="124"/>
      <c r="AB331" s="11">
        <f t="shared" si="11"/>
        <v>0</v>
      </c>
    </row>
    <row r="332" spans="1:28" ht="18.75" x14ac:dyDescent="0.3">
      <c r="A332" s="107" t="s">
        <v>283</v>
      </c>
      <c r="B332" s="12" t="s">
        <v>119</v>
      </c>
      <c r="C332" s="291">
        <f>SUM(C286:C331)</f>
        <v>0</v>
      </c>
      <c r="D332" s="291">
        <f t="shared" ref="D332:N332" si="12">SUM(D286:D331)</f>
        <v>1</v>
      </c>
      <c r="E332" s="291">
        <f t="shared" si="12"/>
        <v>4</v>
      </c>
      <c r="F332" s="291">
        <f t="shared" si="12"/>
        <v>0</v>
      </c>
      <c r="G332" s="291">
        <f t="shared" si="12"/>
        <v>0</v>
      </c>
      <c r="H332" s="291">
        <f t="shared" si="12"/>
        <v>0</v>
      </c>
      <c r="I332" s="291">
        <f t="shared" si="12"/>
        <v>0</v>
      </c>
      <c r="J332" s="291">
        <f t="shared" si="12"/>
        <v>0</v>
      </c>
      <c r="K332" s="291">
        <f t="shared" si="12"/>
        <v>0</v>
      </c>
      <c r="L332" s="291">
        <f t="shared" si="12"/>
        <v>0</v>
      </c>
      <c r="M332" s="291">
        <f t="shared" si="12"/>
        <v>0</v>
      </c>
      <c r="N332" s="291">
        <f t="shared" si="12"/>
        <v>0</v>
      </c>
      <c r="O332" s="291">
        <f>SUM(O286:O331)</f>
        <v>5</v>
      </c>
      <c r="P332" s="1127">
        <f>SUM(P286:P331)</f>
        <v>0</v>
      </c>
      <c r="Q332" s="1127">
        <f t="shared" ref="Q332:AB332" si="13">SUM(Q286:Q331)</f>
        <v>0</v>
      </c>
      <c r="R332" s="1127">
        <f t="shared" si="13"/>
        <v>0</v>
      </c>
      <c r="S332" s="1127">
        <f t="shared" si="13"/>
        <v>0</v>
      </c>
      <c r="T332" s="1127">
        <f t="shared" si="13"/>
        <v>0</v>
      </c>
      <c r="U332" s="1127">
        <f t="shared" si="13"/>
        <v>0</v>
      </c>
      <c r="V332" s="1127">
        <f t="shared" si="13"/>
        <v>0</v>
      </c>
      <c r="W332" s="1127">
        <f t="shared" si="13"/>
        <v>0</v>
      </c>
      <c r="X332" s="1127">
        <f t="shared" si="13"/>
        <v>0</v>
      </c>
      <c r="Y332" s="1127">
        <f t="shared" si="13"/>
        <v>0</v>
      </c>
      <c r="Z332" s="1127">
        <f t="shared" si="13"/>
        <v>0</v>
      </c>
      <c r="AA332" s="1127">
        <f t="shared" si="13"/>
        <v>0</v>
      </c>
      <c r="AB332" s="291">
        <f t="shared" si="13"/>
        <v>0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219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3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ht="25.5" x14ac:dyDescent="0.25">
      <c r="A338" s="1340"/>
      <c r="B338" s="1344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1319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6"/>
    </row>
    <row r="339" spans="1:29" ht="18" x14ac:dyDescent="0.25">
      <c r="A339" s="107" t="s">
        <v>13</v>
      </c>
      <c r="B339" s="157" t="s">
        <v>377</v>
      </c>
      <c r="C339" s="909"/>
      <c r="D339" s="909"/>
      <c r="E339" s="909"/>
      <c r="F339" s="294"/>
      <c r="G339" s="294"/>
      <c r="H339" s="910"/>
      <c r="I339" s="910"/>
      <c r="J339" s="910"/>
      <c r="K339" s="910"/>
      <c r="L339" s="294"/>
      <c r="M339" s="294"/>
      <c r="N339" s="294"/>
      <c r="O339" s="907">
        <f>SUM(C339:N339)</f>
        <v>0</v>
      </c>
      <c r="P339" s="728"/>
      <c r="Q339" s="728"/>
      <c r="R339" s="728"/>
      <c r="S339" s="728"/>
      <c r="T339" s="728"/>
      <c r="U339" s="728"/>
      <c r="V339" s="728"/>
      <c r="W339" s="729"/>
      <c r="X339" s="729"/>
      <c r="Y339" s="729"/>
      <c r="Z339" s="729"/>
      <c r="AA339" s="729"/>
      <c r="AB339" s="730"/>
    </row>
    <row r="340" spans="1:29" ht="18" x14ac:dyDescent="0.25">
      <c r="A340" s="107" t="s">
        <v>19</v>
      </c>
      <c r="B340" s="157" t="s">
        <v>381</v>
      </c>
      <c r="C340" s="909"/>
      <c r="D340" s="909"/>
      <c r="E340" s="909"/>
      <c r="F340" s="294"/>
      <c r="G340" s="294"/>
      <c r="H340" s="910"/>
      <c r="I340" s="910"/>
      <c r="J340" s="910"/>
      <c r="K340" s="910"/>
      <c r="L340" s="294"/>
      <c r="M340" s="294"/>
      <c r="N340" s="294"/>
      <c r="O340" s="907">
        <f t="shared" ref="O340:O384" si="14">SUM(C340:N340)</f>
        <v>0</v>
      </c>
      <c r="P340" s="728"/>
      <c r="Q340" s="728"/>
      <c r="R340" s="728"/>
      <c r="S340" s="728"/>
      <c r="T340" s="728"/>
      <c r="U340" s="728"/>
      <c r="V340" s="728"/>
      <c r="W340" s="729"/>
      <c r="X340" s="729"/>
      <c r="Y340" s="729"/>
      <c r="Z340" s="729"/>
      <c r="AA340" s="729"/>
      <c r="AB340" s="730"/>
    </row>
    <row r="341" spans="1:29" ht="18" x14ac:dyDescent="0.25">
      <c r="A341" s="107" t="s">
        <v>25</v>
      </c>
      <c r="B341" s="157" t="s">
        <v>384</v>
      </c>
      <c r="C341" s="909"/>
      <c r="D341" s="909"/>
      <c r="E341" s="909"/>
      <c r="F341" s="294"/>
      <c r="G341" s="294"/>
      <c r="H341" s="910"/>
      <c r="I341" s="910"/>
      <c r="J341" s="910"/>
      <c r="K341" s="910"/>
      <c r="L341" s="294"/>
      <c r="M341" s="294"/>
      <c r="N341" s="294"/>
      <c r="O341" s="907">
        <f t="shared" si="14"/>
        <v>0</v>
      </c>
      <c r="P341" s="728"/>
      <c r="Q341" s="728"/>
      <c r="R341" s="728"/>
      <c r="S341" s="728"/>
      <c r="T341" s="728"/>
      <c r="U341" s="728"/>
      <c r="V341" s="728"/>
      <c r="W341" s="729"/>
      <c r="X341" s="729"/>
      <c r="Y341" s="729"/>
      <c r="Z341" s="729"/>
      <c r="AA341" s="729"/>
      <c r="AB341" s="730"/>
    </row>
    <row r="342" spans="1:29" ht="18" x14ac:dyDescent="0.25">
      <c r="A342" s="107" t="s">
        <v>33</v>
      </c>
      <c r="B342" s="157" t="s">
        <v>358</v>
      </c>
      <c r="C342" s="909"/>
      <c r="D342" s="909"/>
      <c r="E342" s="909"/>
      <c r="F342" s="294"/>
      <c r="G342" s="294"/>
      <c r="H342" s="910"/>
      <c r="I342" s="910"/>
      <c r="J342" s="910"/>
      <c r="K342" s="910"/>
      <c r="L342" s="294"/>
      <c r="M342" s="294"/>
      <c r="N342" s="294"/>
      <c r="O342" s="907">
        <f t="shared" si="14"/>
        <v>0</v>
      </c>
      <c r="P342" s="728"/>
      <c r="Q342" s="728"/>
      <c r="R342" s="728"/>
      <c r="S342" s="728"/>
      <c r="T342" s="728"/>
      <c r="U342" s="728"/>
      <c r="V342" s="728"/>
      <c r="W342" s="729"/>
      <c r="X342" s="729"/>
      <c r="Y342" s="729"/>
      <c r="Z342" s="729"/>
      <c r="AA342" s="729"/>
      <c r="AB342" s="730"/>
    </row>
    <row r="343" spans="1:29" ht="18" x14ac:dyDescent="0.25">
      <c r="A343" s="107" t="s">
        <v>35</v>
      </c>
      <c r="B343" s="157" t="s">
        <v>357</v>
      </c>
      <c r="C343" s="909"/>
      <c r="D343" s="909"/>
      <c r="E343" s="121"/>
      <c r="F343" s="294"/>
      <c r="G343" s="294"/>
      <c r="H343" s="910"/>
      <c r="I343" s="910"/>
      <c r="J343" s="910"/>
      <c r="K343" s="910"/>
      <c r="L343" s="294"/>
      <c r="M343" s="294"/>
      <c r="N343" s="294"/>
      <c r="O343" s="907">
        <f t="shared" si="14"/>
        <v>0</v>
      </c>
      <c r="P343" s="728"/>
      <c r="Q343" s="728"/>
      <c r="R343" s="728"/>
      <c r="S343" s="728"/>
      <c r="T343" s="728"/>
      <c r="U343" s="728"/>
      <c r="V343" s="728"/>
      <c r="W343" s="728"/>
      <c r="X343" s="729"/>
      <c r="Y343" s="728"/>
      <c r="Z343" s="728"/>
      <c r="AA343" s="728"/>
      <c r="AB343" s="730"/>
    </row>
    <row r="344" spans="1:29" ht="18" x14ac:dyDescent="0.25">
      <c r="A344" s="107" t="s">
        <v>37</v>
      </c>
      <c r="B344" s="157" t="s">
        <v>355</v>
      </c>
      <c r="C344" s="909"/>
      <c r="D344" s="909"/>
      <c r="E344" s="121"/>
      <c r="F344" s="294"/>
      <c r="G344" s="294"/>
      <c r="H344" s="910"/>
      <c r="I344" s="910"/>
      <c r="J344" s="910"/>
      <c r="K344" s="910"/>
      <c r="L344" s="294"/>
      <c r="M344" s="294"/>
      <c r="N344" s="294"/>
      <c r="O344" s="907">
        <f t="shared" si="14"/>
        <v>0</v>
      </c>
      <c r="P344" s="728"/>
      <c r="Q344" s="728"/>
      <c r="R344" s="728"/>
      <c r="S344" s="728"/>
      <c r="T344" s="728"/>
      <c r="U344" s="728"/>
      <c r="V344" s="728"/>
      <c r="W344" s="728"/>
      <c r="X344" s="729"/>
      <c r="Y344" s="728"/>
      <c r="Z344" s="728"/>
      <c r="AA344" s="728"/>
      <c r="AB344" s="730"/>
    </row>
    <row r="345" spans="1:29" ht="18" x14ac:dyDescent="0.25">
      <c r="A345" s="107" t="s">
        <v>39</v>
      </c>
      <c r="B345" s="157" t="s">
        <v>356</v>
      </c>
      <c r="C345" s="909"/>
      <c r="D345" s="909"/>
      <c r="E345" s="909"/>
      <c r="F345" s="294"/>
      <c r="G345" s="294"/>
      <c r="H345" s="910"/>
      <c r="I345" s="910"/>
      <c r="J345" s="910"/>
      <c r="K345" s="910"/>
      <c r="L345" s="294"/>
      <c r="M345" s="294"/>
      <c r="N345" s="294"/>
      <c r="O345" s="907">
        <f t="shared" si="14"/>
        <v>0</v>
      </c>
      <c r="P345" s="728"/>
      <c r="Q345" s="728"/>
      <c r="R345" s="728"/>
      <c r="S345" s="728"/>
      <c r="T345" s="728"/>
      <c r="U345" s="728"/>
      <c r="V345" s="728"/>
      <c r="W345" s="728"/>
      <c r="X345" s="729"/>
      <c r="Y345" s="728"/>
      <c r="Z345" s="728"/>
      <c r="AA345" s="728"/>
      <c r="AB345" s="730"/>
    </row>
    <row r="346" spans="1:29" ht="18" x14ac:dyDescent="0.25">
      <c r="A346" s="107" t="s">
        <v>41</v>
      </c>
      <c r="B346" s="20" t="s">
        <v>34</v>
      </c>
      <c r="C346" s="909"/>
      <c r="D346" s="909"/>
      <c r="E346" s="909"/>
      <c r="F346" s="294"/>
      <c r="G346" s="294"/>
      <c r="H346" s="910"/>
      <c r="I346" s="910"/>
      <c r="J346" s="910"/>
      <c r="K346" s="910"/>
      <c r="L346" s="294"/>
      <c r="M346" s="294"/>
      <c r="N346" s="294"/>
      <c r="O346" s="907">
        <f t="shared" si="14"/>
        <v>0</v>
      </c>
      <c r="P346" s="728"/>
      <c r="Q346" s="728"/>
      <c r="R346" s="728"/>
      <c r="S346" s="728"/>
      <c r="T346" s="728"/>
      <c r="U346" s="728"/>
      <c r="V346" s="728"/>
      <c r="W346" s="728"/>
      <c r="X346" s="729"/>
      <c r="Y346" s="728"/>
      <c r="Z346" s="728"/>
      <c r="AA346" s="728"/>
      <c r="AB346" s="730"/>
    </row>
    <row r="347" spans="1:29" ht="18" x14ac:dyDescent="0.25">
      <c r="A347" s="107" t="s">
        <v>43</v>
      </c>
      <c r="B347" s="20" t="s">
        <v>36</v>
      </c>
      <c r="C347" s="909"/>
      <c r="D347" s="909"/>
      <c r="E347" s="909"/>
      <c r="F347" s="294"/>
      <c r="G347" s="294"/>
      <c r="H347" s="910"/>
      <c r="I347" s="911"/>
      <c r="J347" s="910"/>
      <c r="K347" s="910"/>
      <c r="L347" s="294"/>
      <c r="M347" s="294"/>
      <c r="N347" s="294"/>
      <c r="O347" s="907">
        <f t="shared" si="14"/>
        <v>0</v>
      </c>
      <c r="P347" s="728"/>
      <c r="Q347" s="728"/>
      <c r="R347" s="728"/>
      <c r="S347" s="728"/>
      <c r="T347" s="728"/>
      <c r="U347" s="728"/>
      <c r="V347" s="728"/>
      <c r="W347" s="728"/>
      <c r="X347" s="729"/>
      <c r="Y347" s="728"/>
      <c r="Z347" s="728"/>
      <c r="AA347" s="728"/>
      <c r="AB347" s="730"/>
    </row>
    <row r="348" spans="1:29" ht="18" x14ac:dyDescent="0.25">
      <c r="A348" s="107" t="s">
        <v>45</v>
      </c>
      <c r="B348" s="20" t="s">
        <v>38</v>
      </c>
      <c r="C348" s="909"/>
      <c r="D348" s="909"/>
      <c r="E348" s="909"/>
      <c r="F348" s="294"/>
      <c r="G348" s="294"/>
      <c r="H348" s="910"/>
      <c r="I348" s="910"/>
      <c r="J348" s="910"/>
      <c r="K348" s="910"/>
      <c r="L348" s="294"/>
      <c r="M348" s="294"/>
      <c r="N348" s="294"/>
      <c r="O348" s="907">
        <f t="shared" si="14"/>
        <v>0</v>
      </c>
      <c r="P348" s="728"/>
      <c r="Q348" s="728"/>
      <c r="R348" s="728"/>
      <c r="S348" s="728"/>
      <c r="T348" s="728"/>
      <c r="U348" s="728"/>
      <c r="V348" s="728"/>
      <c r="W348" s="728"/>
      <c r="X348" s="729"/>
      <c r="Y348" s="728"/>
      <c r="Z348" s="728"/>
      <c r="AA348" s="728"/>
      <c r="AB348" s="730"/>
    </row>
    <row r="349" spans="1:29" ht="18" x14ac:dyDescent="0.25">
      <c r="A349" s="107" t="s">
        <v>47</v>
      </c>
      <c r="B349" s="20" t="s">
        <v>40</v>
      </c>
      <c r="C349" s="909"/>
      <c r="D349" s="909"/>
      <c r="E349" s="909"/>
      <c r="F349" s="294"/>
      <c r="G349" s="294"/>
      <c r="H349" s="910"/>
      <c r="I349" s="910"/>
      <c r="J349" s="910"/>
      <c r="K349" s="910"/>
      <c r="L349" s="294"/>
      <c r="M349" s="294"/>
      <c r="N349" s="294"/>
      <c r="O349" s="907">
        <f t="shared" si="14"/>
        <v>0</v>
      </c>
      <c r="P349" s="728"/>
      <c r="Q349" s="728"/>
      <c r="R349" s="728"/>
      <c r="S349" s="728"/>
      <c r="T349" s="728"/>
      <c r="U349" s="728"/>
      <c r="V349" s="728"/>
      <c r="W349" s="728"/>
      <c r="X349" s="729"/>
      <c r="Y349" s="728"/>
      <c r="Z349" s="728"/>
      <c r="AA349" s="728"/>
      <c r="AB349" s="730"/>
      <c r="AC349" s="1"/>
    </row>
    <row r="350" spans="1:29" ht="18" x14ac:dyDescent="0.25">
      <c r="A350" s="107" t="s">
        <v>49</v>
      </c>
      <c r="B350" s="20" t="s">
        <v>42</v>
      </c>
      <c r="C350" s="909"/>
      <c r="D350" s="909"/>
      <c r="E350" s="909">
        <v>1</v>
      </c>
      <c r="F350" s="294"/>
      <c r="G350" s="294"/>
      <c r="H350" s="910"/>
      <c r="I350" s="911"/>
      <c r="J350" s="910"/>
      <c r="K350" s="910"/>
      <c r="L350" s="294"/>
      <c r="M350" s="294"/>
      <c r="N350" s="294"/>
      <c r="O350" s="907">
        <f t="shared" si="14"/>
        <v>1</v>
      </c>
      <c r="P350" s="728"/>
      <c r="Q350" s="728"/>
      <c r="R350" s="728"/>
      <c r="S350" s="728"/>
      <c r="T350" s="728"/>
      <c r="U350" s="728"/>
      <c r="V350" s="728"/>
      <c r="W350" s="728"/>
      <c r="X350" s="729"/>
      <c r="Y350" s="728"/>
      <c r="Z350" s="728"/>
      <c r="AA350" s="728"/>
      <c r="AB350" s="730"/>
      <c r="AC350" s="1"/>
    </row>
    <row r="351" spans="1:29" ht="18" x14ac:dyDescent="0.25">
      <c r="A351" s="107" t="s">
        <v>50</v>
      </c>
      <c r="B351" s="20" t="s">
        <v>44</v>
      </c>
      <c r="C351" s="909"/>
      <c r="D351" s="909"/>
      <c r="E351" s="909"/>
      <c r="F351" s="294"/>
      <c r="G351" s="294"/>
      <c r="H351" s="910"/>
      <c r="I351" s="910"/>
      <c r="J351" s="910"/>
      <c r="K351" s="910"/>
      <c r="L351" s="294"/>
      <c r="M351" s="294"/>
      <c r="N351" s="294"/>
      <c r="O351" s="907">
        <f t="shared" si="14"/>
        <v>0</v>
      </c>
      <c r="P351" s="728"/>
      <c r="Q351" s="728"/>
      <c r="R351" s="728"/>
      <c r="S351" s="728"/>
      <c r="T351" s="728"/>
      <c r="U351" s="728"/>
      <c r="V351" s="728"/>
      <c r="W351" s="728"/>
      <c r="X351" s="729"/>
      <c r="Y351" s="728"/>
      <c r="Z351" s="728"/>
      <c r="AA351" s="728"/>
      <c r="AB351" s="730"/>
      <c r="AC351" s="1"/>
    </row>
    <row r="352" spans="1:29" ht="18" x14ac:dyDescent="0.25">
      <c r="A352" s="107" t="s">
        <v>51</v>
      </c>
      <c r="B352" s="20" t="s">
        <v>46</v>
      </c>
      <c r="C352" s="909"/>
      <c r="D352" s="909"/>
      <c r="E352" s="909"/>
      <c r="F352" s="294"/>
      <c r="G352" s="294"/>
      <c r="H352" s="910"/>
      <c r="I352" s="911"/>
      <c r="J352" s="910"/>
      <c r="K352" s="910"/>
      <c r="L352" s="294"/>
      <c r="M352" s="294"/>
      <c r="N352" s="294"/>
      <c r="O352" s="907">
        <f t="shared" si="14"/>
        <v>0</v>
      </c>
      <c r="P352" s="728"/>
      <c r="Q352" s="728"/>
      <c r="R352" s="728"/>
      <c r="S352" s="728"/>
      <c r="T352" s="728"/>
      <c r="U352" s="728"/>
      <c r="V352" s="728"/>
      <c r="W352" s="728"/>
      <c r="X352" s="729"/>
      <c r="Y352" s="728"/>
      <c r="Z352" s="728"/>
      <c r="AA352" s="728"/>
      <c r="AB352" s="730"/>
      <c r="AC352" s="1"/>
    </row>
    <row r="353" spans="1:29" ht="18" x14ac:dyDescent="0.25">
      <c r="A353" s="107" t="s">
        <v>53</v>
      </c>
      <c r="B353" s="20" t="s">
        <v>48</v>
      </c>
      <c r="C353" s="909"/>
      <c r="D353" s="909"/>
      <c r="E353" s="909"/>
      <c r="F353" s="294"/>
      <c r="G353" s="294"/>
      <c r="H353" s="910"/>
      <c r="I353" s="910"/>
      <c r="J353" s="910"/>
      <c r="K353" s="910"/>
      <c r="L353" s="294"/>
      <c r="M353" s="294"/>
      <c r="N353" s="294"/>
      <c r="O353" s="907">
        <f t="shared" si="14"/>
        <v>0</v>
      </c>
      <c r="P353" s="728"/>
      <c r="Q353" s="728"/>
      <c r="R353" s="728"/>
      <c r="S353" s="728"/>
      <c r="T353" s="728"/>
      <c r="U353" s="728"/>
      <c r="V353" s="728"/>
      <c r="W353" s="728"/>
      <c r="X353" s="729"/>
      <c r="Y353" s="728"/>
      <c r="Z353" s="728"/>
      <c r="AA353" s="728"/>
      <c r="AB353" s="730"/>
      <c r="AC353" s="1"/>
    </row>
    <row r="354" spans="1:29" ht="18" x14ac:dyDescent="0.25">
      <c r="A354" s="107" t="s">
        <v>54</v>
      </c>
      <c r="B354" s="157" t="s">
        <v>359</v>
      </c>
      <c r="C354" s="909"/>
      <c r="D354" s="909"/>
      <c r="E354" s="909"/>
      <c r="F354" s="294"/>
      <c r="G354" s="294"/>
      <c r="H354" s="910"/>
      <c r="I354" s="910"/>
      <c r="J354" s="910"/>
      <c r="K354" s="910"/>
      <c r="L354" s="294"/>
      <c r="M354" s="294"/>
      <c r="N354" s="294"/>
      <c r="O354" s="907">
        <f t="shared" si="14"/>
        <v>0</v>
      </c>
      <c r="P354" s="728"/>
      <c r="Q354" s="728"/>
      <c r="R354" s="728"/>
      <c r="S354" s="728"/>
      <c r="T354" s="728"/>
      <c r="U354" s="728"/>
      <c r="V354" s="728"/>
      <c r="W354" s="728"/>
      <c r="X354" s="729"/>
      <c r="Y354" s="728"/>
      <c r="Z354" s="728"/>
      <c r="AA354" s="728"/>
      <c r="AB354" s="730"/>
      <c r="AC354" s="1"/>
    </row>
    <row r="355" spans="1:29" ht="18" x14ac:dyDescent="0.25">
      <c r="A355" s="107" t="s">
        <v>56</v>
      </c>
      <c r="B355" s="157" t="s">
        <v>360</v>
      </c>
      <c r="C355" s="909"/>
      <c r="D355" s="909"/>
      <c r="E355" s="909"/>
      <c r="F355" s="294"/>
      <c r="G355" s="294"/>
      <c r="H355" s="910"/>
      <c r="I355" s="910"/>
      <c r="J355" s="910"/>
      <c r="K355" s="910"/>
      <c r="L355" s="294"/>
      <c r="M355" s="294"/>
      <c r="N355" s="294"/>
      <c r="O355" s="907">
        <f t="shared" si="14"/>
        <v>0</v>
      </c>
      <c r="P355" s="728"/>
      <c r="Q355" s="728"/>
      <c r="R355" s="728"/>
      <c r="S355" s="728"/>
      <c r="T355" s="728"/>
      <c r="U355" s="728"/>
      <c r="V355" s="728"/>
      <c r="W355" s="728"/>
      <c r="X355" s="729"/>
      <c r="Y355" s="728"/>
      <c r="Z355" s="728"/>
      <c r="AA355" s="728"/>
      <c r="AB355" s="730"/>
      <c r="AC355" s="1"/>
    </row>
    <row r="356" spans="1:29" ht="18" x14ac:dyDescent="0.25">
      <c r="A356" s="107" t="s">
        <v>57</v>
      </c>
      <c r="B356" s="157" t="s">
        <v>361</v>
      </c>
      <c r="C356" s="909"/>
      <c r="D356" s="909"/>
      <c r="E356" s="912"/>
      <c r="F356" s="294"/>
      <c r="G356" s="294"/>
      <c r="H356" s="910"/>
      <c r="I356" s="910"/>
      <c r="J356" s="910"/>
      <c r="K356" s="910"/>
      <c r="L356" s="294"/>
      <c r="M356" s="294"/>
      <c r="N356" s="294"/>
      <c r="O356" s="907">
        <f t="shared" si="14"/>
        <v>0</v>
      </c>
      <c r="P356" s="728"/>
      <c r="Q356" s="731"/>
      <c r="R356" s="728"/>
      <c r="S356" s="728"/>
      <c r="T356" s="728"/>
      <c r="U356" s="728"/>
      <c r="V356" s="728"/>
      <c r="W356" s="728"/>
      <c r="X356" s="729"/>
      <c r="Y356" s="728"/>
      <c r="Z356" s="728"/>
      <c r="AA356" s="728"/>
      <c r="AB356" s="730"/>
      <c r="AC356" s="1"/>
    </row>
    <row r="357" spans="1:29" ht="18" x14ac:dyDescent="0.25">
      <c r="A357" s="107" t="s">
        <v>59</v>
      </c>
      <c r="B357" s="157" t="s">
        <v>363</v>
      </c>
      <c r="C357" s="909"/>
      <c r="D357" s="909"/>
      <c r="E357" s="909"/>
      <c r="F357" s="294"/>
      <c r="G357" s="294"/>
      <c r="H357" s="910"/>
      <c r="I357" s="911"/>
      <c r="J357" s="910"/>
      <c r="K357" s="910"/>
      <c r="L357" s="294"/>
      <c r="M357" s="294"/>
      <c r="N357" s="294"/>
      <c r="O357" s="907">
        <f t="shared" si="14"/>
        <v>0</v>
      </c>
      <c r="P357" s="728"/>
      <c r="Q357" s="728"/>
      <c r="R357" s="728"/>
      <c r="S357" s="728"/>
      <c r="T357" s="728"/>
      <c r="U357" s="728"/>
      <c r="V357" s="728"/>
      <c r="W357" s="728"/>
      <c r="X357" s="729"/>
      <c r="Y357" s="728"/>
      <c r="Z357" s="728"/>
      <c r="AA357" s="728"/>
      <c r="AB357" s="730"/>
      <c r="AC357" s="24"/>
    </row>
    <row r="358" spans="1:29" ht="18" x14ac:dyDescent="0.25">
      <c r="A358" s="107" t="s">
        <v>60</v>
      </c>
      <c r="B358" s="157" t="s">
        <v>362</v>
      </c>
      <c r="C358" s="909"/>
      <c r="D358" s="909"/>
      <c r="E358" s="909"/>
      <c r="F358" s="294"/>
      <c r="G358" s="294"/>
      <c r="H358" s="910"/>
      <c r="I358" s="911"/>
      <c r="J358" s="910"/>
      <c r="K358" s="910"/>
      <c r="L358" s="294"/>
      <c r="M358" s="294"/>
      <c r="N358" s="294"/>
      <c r="O358" s="907">
        <f t="shared" si="14"/>
        <v>0</v>
      </c>
      <c r="P358" s="728"/>
      <c r="Q358" s="728"/>
      <c r="R358" s="728"/>
      <c r="S358" s="728"/>
      <c r="T358" s="728"/>
      <c r="U358" s="728"/>
      <c r="V358" s="728"/>
      <c r="W358" s="728"/>
      <c r="X358" s="729"/>
      <c r="Y358" s="728"/>
      <c r="Z358" s="728"/>
      <c r="AA358" s="728"/>
      <c r="AB358" s="730"/>
      <c r="AC358" s="24"/>
    </row>
    <row r="359" spans="1:29" ht="18" x14ac:dyDescent="0.25">
      <c r="A359" s="107" t="s">
        <v>62</v>
      </c>
      <c r="B359" s="20" t="s">
        <v>52</v>
      </c>
      <c r="C359" s="909"/>
      <c r="D359" s="909"/>
      <c r="E359" s="909"/>
      <c r="F359" s="294"/>
      <c r="G359" s="294"/>
      <c r="H359" s="910"/>
      <c r="I359" s="910"/>
      <c r="J359" s="910"/>
      <c r="K359" s="910"/>
      <c r="L359" s="294"/>
      <c r="M359" s="294"/>
      <c r="N359" s="294"/>
      <c r="O359" s="907">
        <f t="shared" si="14"/>
        <v>0</v>
      </c>
      <c r="P359" s="728"/>
      <c r="Q359" s="728"/>
      <c r="R359" s="728"/>
      <c r="S359" s="728"/>
      <c r="T359" s="728"/>
      <c r="U359" s="728"/>
      <c r="V359" s="728"/>
      <c r="W359" s="728"/>
      <c r="X359" s="729"/>
      <c r="Y359" s="728"/>
      <c r="Z359" s="728"/>
      <c r="AA359" s="728"/>
      <c r="AB359" s="730"/>
      <c r="AC359" s="24"/>
    </row>
    <row r="360" spans="1:29" ht="18" x14ac:dyDescent="0.25">
      <c r="A360" s="107" t="s">
        <v>63</v>
      </c>
      <c r="B360" s="157" t="s">
        <v>365</v>
      </c>
      <c r="C360" s="909"/>
      <c r="D360" s="909"/>
      <c r="E360" s="909"/>
      <c r="F360" s="294"/>
      <c r="G360" s="294"/>
      <c r="H360" s="910"/>
      <c r="I360" s="910"/>
      <c r="J360" s="910"/>
      <c r="K360" s="910"/>
      <c r="L360" s="294"/>
      <c r="M360" s="294"/>
      <c r="N360" s="294"/>
      <c r="O360" s="907">
        <f t="shared" si="14"/>
        <v>0</v>
      </c>
      <c r="P360" s="728"/>
      <c r="Q360" s="728"/>
      <c r="R360" s="728"/>
      <c r="S360" s="728"/>
      <c r="T360" s="728"/>
      <c r="U360" s="728"/>
      <c r="V360" s="728"/>
      <c r="W360" s="728"/>
      <c r="X360" s="729"/>
      <c r="Y360" s="728"/>
      <c r="Z360" s="728"/>
      <c r="AA360" s="728"/>
      <c r="AB360" s="730"/>
      <c r="AC360" s="24"/>
    </row>
    <row r="361" spans="1:29" ht="18" x14ac:dyDescent="0.25">
      <c r="A361" s="107" t="s">
        <v>65</v>
      </c>
      <c r="B361" s="157" t="s">
        <v>364</v>
      </c>
      <c r="C361" s="909"/>
      <c r="D361" s="909"/>
      <c r="E361" s="909"/>
      <c r="F361" s="294"/>
      <c r="G361" s="294"/>
      <c r="H361" s="910"/>
      <c r="I361" s="910"/>
      <c r="J361" s="910"/>
      <c r="K361" s="910"/>
      <c r="L361" s="294"/>
      <c r="M361" s="294"/>
      <c r="N361" s="294"/>
      <c r="O361" s="907">
        <f t="shared" si="14"/>
        <v>0</v>
      </c>
      <c r="P361" s="728"/>
      <c r="Q361" s="728"/>
      <c r="R361" s="728"/>
      <c r="S361" s="728"/>
      <c r="T361" s="728"/>
      <c r="U361" s="728"/>
      <c r="V361" s="728"/>
      <c r="W361" s="728"/>
      <c r="X361" s="729"/>
      <c r="Y361" s="728"/>
      <c r="Z361" s="728"/>
      <c r="AA361" s="728"/>
      <c r="AB361" s="730"/>
      <c r="AC361" s="24"/>
    </row>
    <row r="362" spans="1:29" ht="18" x14ac:dyDescent="0.25">
      <c r="A362" s="107" t="s">
        <v>67</v>
      </c>
      <c r="B362" s="20" t="s">
        <v>55</v>
      </c>
      <c r="C362" s="909"/>
      <c r="D362" s="909"/>
      <c r="E362" s="909"/>
      <c r="F362" s="294"/>
      <c r="G362" s="294"/>
      <c r="H362" s="910"/>
      <c r="I362" s="910"/>
      <c r="J362" s="910"/>
      <c r="K362" s="910"/>
      <c r="L362" s="294"/>
      <c r="M362" s="294"/>
      <c r="N362" s="294"/>
      <c r="O362" s="907">
        <f t="shared" si="14"/>
        <v>0</v>
      </c>
      <c r="P362" s="728"/>
      <c r="Q362" s="728"/>
      <c r="R362" s="728"/>
      <c r="S362" s="728"/>
      <c r="T362" s="728"/>
      <c r="U362" s="728"/>
      <c r="V362" s="728"/>
      <c r="W362" s="728"/>
      <c r="X362" s="729"/>
      <c r="Y362" s="728"/>
      <c r="Z362" s="728"/>
      <c r="AA362" s="728"/>
      <c r="AB362" s="730"/>
      <c r="AC362" s="24"/>
    </row>
    <row r="363" spans="1:29" ht="18" x14ac:dyDescent="0.25">
      <c r="A363" s="107" t="s">
        <v>69</v>
      </c>
      <c r="B363" s="157" t="s">
        <v>366</v>
      </c>
      <c r="C363" s="909"/>
      <c r="D363" s="909"/>
      <c r="E363" s="909"/>
      <c r="F363" s="294"/>
      <c r="G363" s="294"/>
      <c r="H363" s="910"/>
      <c r="I363" s="910"/>
      <c r="J363" s="910"/>
      <c r="K363" s="910"/>
      <c r="L363" s="294"/>
      <c r="M363" s="294"/>
      <c r="N363" s="294"/>
      <c r="O363" s="907">
        <f t="shared" si="14"/>
        <v>0</v>
      </c>
      <c r="P363" s="728"/>
      <c r="Q363" s="728"/>
      <c r="R363" s="728"/>
      <c r="S363" s="728"/>
      <c r="T363" s="728"/>
      <c r="U363" s="728"/>
      <c r="V363" s="728"/>
      <c r="W363" s="728"/>
      <c r="X363" s="729"/>
      <c r="Y363" s="728"/>
      <c r="Z363" s="728"/>
      <c r="AA363" s="728"/>
      <c r="AB363" s="730"/>
      <c r="AC363" s="1"/>
    </row>
    <row r="364" spans="1:29" ht="18" x14ac:dyDescent="0.25">
      <c r="A364" s="107" t="s">
        <v>71</v>
      </c>
      <c r="B364" s="157" t="s">
        <v>367</v>
      </c>
      <c r="C364" s="909"/>
      <c r="D364" s="909"/>
      <c r="E364" s="909"/>
      <c r="F364" s="294"/>
      <c r="G364" s="294"/>
      <c r="H364" s="910"/>
      <c r="I364" s="910"/>
      <c r="J364" s="910"/>
      <c r="K364" s="910"/>
      <c r="L364" s="294"/>
      <c r="M364" s="294"/>
      <c r="N364" s="294"/>
      <c r="O364" s="907">
        <f t="shared" si="14"/>
        <v>0</v>
      </c>
      <c r="P364" s="728"/>
      <c r="Q364" s="728"/>
      <c r="R364" s="728"/>
      <c r="S364" s="728"/>
      <c r="T364" s="728"/>
      <c r="U364" s="728"/>
      <c r="V364" s="728"/>
      <c r="W364" s="728"/>
      <c r="X364" s="729"/>
      <c r="Y364" s="728"/>
      <c r="Z364" s="728"/>
      <c r="AA364" s="728"/>
      <c r="AB364" s="730"/>
      <c r="AC364" s="1"/>
    </row>
    <row r="365" spans="1:29" ht="18" x14ac:dyDescent="0.25">
      <c r="A365" s="107" t="s">
        <v>73</v>
      </c>
      <c r="B365" s="157" t="s">
        <v>369</v>
      </c>
      <c r="C365" s="909"/>
      <c r="D365" s="909"/>
      <c r="E365" s="913"/>
      <c r="F365" s="294"/>
      <c r="G365" s="294"/>
      <c r="H365" s="910"/>
      <c r="I365" s="911"/>
      <c r="J365" s="910"/>
      <c r="K365" s="910"/>
      <c r="L365" s="294"/>
      <c r="M365" s="294"/>
      <c r="N365" s="294"/>
      <c r="O365" s="907">
        <f t="shared" si="14"/>
        <v>0</v>
      </c>
      <c r="P365" s="728"/>
      <c r="Q365" s="728"/>
      <c r="R365" s="728"/>
      <c r="S365" s="728"/>
      <c r="T365" s="728"/>
      <c r="U365" s="728"/>
      <c r="V365" s="728"/>
      <c r="W365" s="728"/>
      <c r="X365" s="729"/>
      <c r="Y365" s="728"/>
      <c r="Z365" s="728"/>
      <c r="AA365" s="728"/>
      <c r="AB365" s="730"/>
    </row>
    <row r="366" spans="1:29" ht="18" x14ac:dyDescent="0.25">
      <c r="A366" s="107" t="s">
        <v>75</v>
      </c>
      <c r="B366" s="157" t="s">
        <v>368</v>
      </c>
      <c r="C366" s="909"/>
      <c r="D366" s="909"/>
      <c r="E366" s="909"/>
      <c r="F366" s="294"/>
      <c r="G366" s="294"/>
      <c r="H366" s="910"/>
      <c r="I366" s="911"/>
      <c r="J366" s="910"/>
      <c r="K366" s="910"/>
      <c r="L366" s="294"/>
      <c r="M366" s="294"/>
      <c r="N366" s="294"/>
      <c r="O366" s="907">
        <f t="shared" si="14"/>
        <v>0</v>
      </c>
      <c r="P366" s="728"/>
      <c r="Q366" s="728"/>
      <c r="R366" s="728"/>
      <c r="S366" s="728"/>
      <c r="T366" s="728"/>
      <c r="U366" s="728"/>
      <c r="V366" s="728"/>
      <c r="W366" s="728"/>
      <c r="X366" s="729"/>
      <c r="Y366" s="728"/>
      <c r="Z366" s="728"/>
      <c r="AA366" s="728"/>
      <c r="AB366" s="730"/>
    </row>
    <row r="367" spans="1:29" ht="18" x14ac:dyDescent="0.25">
      <c r="A367" s="107" t="s">
        <v>77</v>
      </c>
      <c r="B367" s="20" t="s">
        <v>58</v>
      </c>
      <c r="C367" s="909"/>
      <c r="D367" s="909"/>
      <c r="E367" s="909"/>
      <c r="F367" s="294"/>
      <c r="G367" s="294"/>
      <c r="H367" s="910"/>
      <c r="I367" s="911"/>
      <c r="J367" s="910"/>
      <c r="K367" s="910"/>
      <c r="L367" s="294"/>
      <c r="M367" s="294"/>
      <c r="N367" s="294"/>
      <c r="O367" s="907">
        <f t="shared" si="14"/>
        <v>0</v>
      </c>
      <c r="P367" s="728"/>
      <c r="Q367" s="728"/>
      <c r="R367" s="728"/>
      <c r="S367" s="728"/>
      <c r="T367" s="728"/>
      <c r="U367" s="728"/>
      <c r="V367" s="728"/>
      <c r="W367" s="728"/>
      <c r="X367" s="729"/>
      <c r="Y367" s="728"/>
      <c r="Z367" s="728"/>
      <c r="AA367" s="728"/>
      <c r="AB367" s="730"/>
    </row>
    <row r="368" spans="1:29" ht="18" x14ac:dyDescent="0.25">
      <c r="A368" s="107" t="s">
        <v>79</v>
      </c>
      <c r="B368" s="157" t="s">
        <v>371</v>
      </c>
      <c r="C368" s="909"/>
      <c r="D368" s="909"/>
      <c r="E368" s="909"/>
      <c r="F368" s="294"/>
      <c r="G368" s="294"/>
      <c r="H368" s="910"/>
      <c r="I368" s="911"/>
      <c r="J368" s="910"/>
      <c r="K368" s="910"/>
      <c r="L368" s="294"/>
      <c r="M368" s="294"/>
      <c r="N368" s="294"/>
      <c r="O368" s="907">
        <f t="shared" si="14"/>
        <v>0</v>
      </c>
      <c r="P368" s="728"/>
      <c r="Q368" s="728"/>
      <c r="R368" s="728"/>
      <c r="S368" s="728"/>
      <c r="T368" s="728"/>
      <c r="U368" s="728"/>
      <c r="V368" s="728"/>
      <c r="W368" s="728"/>
      <c r="X368" s="729"/>
      <c r="Y368" s="728"/>
      <c r="Z368" s="728"/>
      <c r="AA368" s="728"/>
      <c r="AB368" s="730"/>
    </row>
    <row r="369" spans="1:28" ht="18" x14ac:dyDescent="0.25">
      <c r="A369" s="107" t="s">
        <v>81</v>
      </c>
      <c r="B369" s="157" t="s">
        <v>370</v>
      </c>
      <c r="C369" s="909"/>
      <c r="D369" s="909"/>
      <c r="E369" s="909"/>
      <c r="F369" s="294"/>
      <c r="G369" s="294"/>
      <c r="H369" s="910"/>
      <c r="I369" s="911"/>
      <c r="J369" s="910"/>
      <c r="K369" s="910"/>
      <c r="L369" s="294"/>
      <c r="M369" s="294"/>
      <c r="N369" s="294"/>
      <c r="O369" s="907">
        <f t="shared" si="14"/>
        <v>0</v>
      </c>
      <c r="P369" s="728"/>
      <c r="Q369" s="728"/>
      <c r="R369" s="728"/>
      <c r="S369" s="728"/>
      <c r="T369" s="728"/>
      <c r="U369" s="728"/>
      <c r="V369" s="728"/>
      <c r="W369" s="728"/>
      <c r="X369" s="729"/>
      <c r="Y369" s="728"/>
      <c r="Z369" s="728"/>
      <c r="AA369" s="728"/>
      <c r="AB369" s="730"/>
    </row>
    <row r="370" spans="1:28" ht="18" x14ac:dyDescent="0.25">
      <c r="A370" s="107" t="s">
        <v>216</v>
      </c>
      <c r="B370" s="158" t="s">
        <v>372</v>
      </c>
      <c r="C370" s="909"/>
      <c r="D370" s="909"/>
      <c r="E370" s="909"/>
      <c r="F370" s="294"/>
      <c r="G370" s="294"/>
      <c r="H370" s="910"/>
      <c r="I370" s="911"/>
      <c r="J370" s="910"/>
      <c r="K370" s="910"/>
      <c r="L370" s="294"/>
      <c r="M370" s="294"/>
      <c r="N370" s="294"/>
      <c r="O370" s="907">
        <f t="shared" si="14"/>
        <v>0</v>
      </c>
      <c r="P370" s="728"/>
      <c r="Q370" s="728"/>
      <c r="R370" s="728"/>
      <c r="S370" s="728"/>
      <c r="T370" s="728"/>
      <c r="U370" s="728"/>
      <c r="V370" s="728"/>
      <c r="W370" s="728"/>
      <c r="X370" s="729"/>
      <c r="Y370" s="728"/>
      <c r="Z370" s="728"/>
      <c r="AA370" s="728"/>
      <c r="AB370" s="730"/>
    </row>
    <row r="371" spans="1:28" ht="18" x14ac:dyDescent="0.25">
      <c r="A371" s="107" t="s">
        <v>217</v>
      </c>
      <c r="B371" s="20" t="s">
        <v>61</v>
      </c>
      <c r="C371" s="909"/>
      <c r="D371" s="909"/>
      <c r="E371" s="909"/>
      <c r="F371" s="294"/>
      <c r="G371" s="294"/>
      <c r="H371" s="910"/>
      <c r="I371" s="911"/>
      <c r="J371" s="910"/>
      <c r="K371" s="910"/>
      <c r="L371" s="294"/>
      <c r="M371" s="294"/>
      <c r="N371" s="294"/>
      <c r="O371" s="907">
        <f t="shared" si="14"/>
        <v>0</v>
      </c>
      <c r="P371" s="728"/>
      <c r="Q371" s="728"/>
      <c r="R371" s="728"/>
      <c r="S371" s="728"/>
      <c r="T371" s="728"/>
      <c r="U371" s="728"/>
      <c r="V371" s="728"/>
      <c r="W371" s="728"/>
      <c r="X371" s="729"/>
      <c r="Y371" s="728"/>
      <c r="Z371" s="728"/>
      <c r="AA371" s="728"/>
      <c r="AB371" s="730"/>
    </row>
    <row r="372" spans="1:28" ht="18" x14ac:dyDescent="0.25">
      <c r="A372" s="107" t="s">
        <v>218</v>
      </c>
      <c r="B372" s="157" t="s">
        <v>373</v>
      </c>
      <c r="C372" s="909"/>
      <c r="D372" s="909"/>
      <c r="E372" s="909"/>
      <c r="F372" s="294"/>
      <c r="G372" s="294"/>
      <c r="H372" s="910"/>
      <c r="I372" s="911"/>
      <c r="J372" s="910"/>
      <c r="K372" s="910"/>
      <c r="L372" s="294"/>
      <c r="M372" s="294"/>
      <c r="N372" s="294"/>
      <c r="O372" s="907">
        <f t="shared" si="14"/>
        <v>0</v>
      </c>
      <c r="P372" s="728"/>
      <c r="Q372" s="728"/>
      <c r="R372" s="728"/>
      <c r="S372" s="728"/>
      <c r="T372" s="728"/>
      <c r="U372" s="728"/>
      <c r="V372" s="728"/>
      <c r="W372" s="728"/>
      <c r="X372" s="729"/>
      <c r="Y372" s="728"/>
      <c r="Z372" s="728"/>
      <c r="AA372" s="728"/>
      <c r="AB372" s="730"/>
    </row>
    <row r="373" spans="1:28" ht="18" x14ac:dyDescent="0.25">
      <c r="A373" s="107" t="s">
        <v>260</v>
      </c>
      <c r="B373" s="158" t="s">
        <v>374</v>
      </c>
      <c r="C373" s="909"/>
      <c r="D373" s="909"/>
      <c r="E373" s="909"/>
      <c r="F373" s="294"/>
      <c r="G373" s="294"/>
      <c r="H373" s="910"/>
      <c r="I373" s="910"/>
      <c r="J373" s="910"/>
      <c r="K373" s="910"/>
      <c r="L373" s="294"/>
      <c r="M373" s="294"/>
      <c r="N373" s="294"/>
      <c r="O373" s="907">
        <f t="shared" si="14"/>
        <v>0</v>
      </c>
      <c r="P373" s="728"/>
      <c r="Q373" s="728"/>
      <c r="R373" s="728"/>
      <c r="S373" s="728"/>
      <c r="T373" s="728"/>
      <c r="U373" s="728"/>
      <c r="V373" s="728"/>
      <c r="W373" s="728"/>
      <c r="X373" s="729"/>
      <c r="Y373" s="728"/>
      <c r="Z373" s="728"/>
      <c r="AA373" s="728"/>
      <c r="AB373" s="730"/>
    </row>
    <row r="374" spans="1:28" ht="18" x14ac:dyDescent="0.25">
      <c r="A374" s="107" t="s">
        <v>262</v>
      </c>
      <c r="B374" s="158" t="s">
        <v>64</v>
      </c>
      <c r="C374" s="909"/>
      <c r="D374" s="909"/>
      <c r="E374" s="909"/>
      <c r="F374" s="294"/>
      <c r="G374" s="294"/>
      <c r="H374" s="910"/>
      <c r="I374" s="910"/>
      <c r="J374" s="910"/>
      <c r="K374" s="910"/>
      <c r="L374" s="294"/>
      <c r="M374" s="294"/>
      <c r="N374" s="294"/>
      <c r="O374" s="907">
        <f t="shared" si="14"/>
        <v>0</v>
      </c>
      <c r="P374" s="728"/>
      <c r="Q374" s="728"/>
      <c r="R374" s="728"/>
      <c r="S374" s="728"/>
      <c r="T374" s="728"/>
      <c r="U374" s="728"/>
      <c r="V374" s="728"/>
      <c r="W374" s="728"/>
      <c r="X374" s="729"/>
      <c r="Y374" s="728"/>
      <c r="Z374" s="728"/>
      <c r="AA374" s="728"/>
      <c r="AB374" s="730"/>
    </row>
    <row r="375" spans="1:28" ht="18" x14ac:dyDescent="0.25">
      <c r="A375" s="107" t="s">
        <v>264</v>
      </c>
      <c r="B375" s="158" t="s">
        <v>375</v>
      </c>
      <c r="C375" s="909"/>
      <c r="D375" s="909"/>
      <c r="E375" s="909"/>
      <c r="F375" s="294"/>
      <c r="G375" s="294"/>
      <c r="H375" s="910"/>
      <c r="I375" s="910"/>
      <c r="J375" s="910"/>
      <c r="K375" s="910"/>
      <c r="L375" s="294"/>
      <c r="M375" s="294"/>
      <c r="N375" s="294"/>
      <c r="O375" s="907">
        <f t="shared" si="14"/>
        <v>0</v>
      </c>
      <c r="P375" s="728"/>
      <c r="Q375" s="728"/>
      <c r="R375" s="728"/>
      <c r="S375" s="728"/>
      <c r="T375" s="728"/>
      <c r="U375" s="728"/>
      <c r="V375" s="728"/>
      <c r="W375" s="728"/>
      <c r="X375" s="729"/>
      <c r="Y375" s="728"/>
      <c r="Z375" s="728"/>
      <c r="AA375" s="728"/>
      <c r="AB375" s="730"/>
    </row>
    <row r="376" spans="1:28" ht="18" x14ac:dyDescent="0.25">
      <c r="A376" s="107" t="s">
        <v>266</v>
      </c>
      <c r="B376" s="20" t="s">
        <v>64</v>
      </c>
      <c r="C376" s="909"/>
      <c r="D376" s="909"/>
      <c r="E376" s="909"/>
      <c r="F376" s="294"/>
      <c r="G376" s="294"/>
      <c r="H376" s="910"/>
      <c r="I376" s="910"/>
      <c r="J376" s="910"/>
      <c r="K376" s="910"/>
      <c r="L376" s="294"/>
      <c r="M376" s="294"/>
      <c r="N376" s="294"/>
      <c r="O376" s="907">
        <f t="shared" si="14"/>
        <v>0</v>
      </c>
      <c r="P376" s="728"/>
      <c r="Q376" s="728"/>
      <c r="R376" s="728"/>
      <c r="S376" s="728"/>
      <c r="T376" s="728"/>
      <c r="U376" s="728"/>
      <c r="V376" s="728"/>
      <c r="W376" s="728"/>
      <c r="X376" s="729"/>
      <c r="Y376" s="728"/>
      <c r="Z376" s="728"/>
      <c r="AA376" s="728"/>
      <c r="AB376" s="730"/>
    </row>
    <row r="377" spans="1:28" ht="18" x14ac:dyDescent="0.25">
      <c r="A377" s="107" t="s">
        <v>267</v>
      </c>
      <c r="B377" s="20" t="s">
        <v>66</v>
      </c>
      <c r="C377" s="909"/>
      <c r="D377" s="909"/>
      <c r="E377" s="909"/>
      <c r="F377" s="294"/>
      <c r="G377" s="294"/>
      <c r="H377" s="910"/>
      <c r="I377" s="910"/>
      <c r="J377" s="910"/>
      <c r="K377" s="910"/>
      <c r="L377" s="294"/>
      <c r="M377" s="294"/>
      <c r="N377" s="294"/>
      <c r="O377" s="907">
        <f t="shared" si="14"/>
        <v>0</v>
      </c>
      <c r="P377" s="728"/>
      <c r="Q377" s="728"/>
      <c r="R377" s="728"/>
      <c r="S377" s="728"/>
      <c r="T377" s="728"/>
      <c r="U377" s="728"/>
      <c r="V377" s="728"/>
      <c r="W377" s="728"/>
      <c r="X377" s="729"/>
      <c r="Y377" s="728"/>
      <c r="Z377" s="728"/>
      <c r="AA377" s="728"/>
      <c r="AB377" s="730"/>
    </row>
    <row r="378" spans="1:28" ht="18" x14ac:dyDescent="0.25">
      <c r="A378" s="107" t="s">
        <v>269</v>
      </c>
      <c r="B378" s="20" t="s">
        <v>68</v>
      </c>
      <c r="C378" s="909"/>
      <c r="D378" s="909"/>
      <c r="E378" s="909"/>
      <c r="F378" s="294"/>
      <c r="G378" s="294"/>
      <c r="H378" s="910"/>
      <c r="I378" s="910"/>
      <c r="J378" s="910"/>
      <c r="K378" s="910"/>
      <c r="L378" s="294"/>
      <c r="M378" s="294"/>
      <c r="N378" s="294"/>
      <c r="O378" s="907">
        <f t="shared" si="14"/>
        <v>0</v>
      </c>
      <c r="P378" s="728"/>
      <c r="Q378" s="728"/>
      <c r="R378" s="728"/>
      <c r="S378" s="728"/>
      <c r="T378" s="728"/>
      <c r="U378" s="728"/>
      <c r="V378" s="728"/>
      <c r="W378" s="728"/>
      <c r="X378" s="729"/>
      <c r="Y378" s="728"/>
      <c r="Z378" s="728"/>
      <c r="AA378" s="728"/>
      <c r="AB378" s="730"/>
    </row>
    <row r="379" spans="1:28" ht="18" x14ac:dyDescent="0.25">
      <c r="A379" s="107" t="s">
        <v>271</v>
      </c>
      <c r="B379" s="20" t="s">
        <v>70</v>
      </c>
      <c r="C379" s="909"/>
      <c r="D379" s="909"/>
      <c r="E379" s="909"/>
      <c r="F379" s="294"/>
      <c r="G379" s="294"/>
      <c r="H379" s="910"/>
      <c r="I379" s="910"/>
      <c r="J379" s="910"/>
      <c r="K379" s="910"/>
      <c r="L379" s="294"/>
      <c r="M379" s="294"/>
      <c r="N379" s="294"/>
      <c r="O379" s="907">
        <f t="shared" si="14"/>
        <v>0</v>
      </c>
      <c r="P379" s="728"/>
      <c r="Q379" s="728"/>
      <c r="R379" s="728"/>
      <c r="S379" s="728"/>
      <c r="T379" s="728"/>
      <c r="U379" s="728"/>
      <c r="V379" s="728"/>
      <c r="W379" s="728"/>
      <c r="X379" s="729"/>
      <c r="Y379" s="728"/>
      <c r="Z379" s="728"/>
      <c r="AA379" s="728"/>
      <c r="AB379" s="730"/>
    </row>
    <row r="380" spans="1:28" ht="18" x14ac:dyDescent="0.25">
      <c r="A380" s="107" t="s">
        <v>273</v>
      </c>
      <c r="B380" s="20" t="s">
        <v>72</v>
      </c>
      <c r="C380" s="909"/>
      <c r="D380" s="909"/>
      <c r="E380" s="909"/>
      <c r="F380" s="294"/>
      <c r="G380" s="294"/>
      <c r="H380" s="910"/>
      <c r="I380" s="910"/>
      <c r="J380" s="910"/>
      <c r="K380" s="910"/>
      <c r="L380" s="294"/>
      <c r="M380" s="294"/>
      <c r="N380" s="294"/>
      <c r="O380" s="907">
        <f t="shared" si="14"/>
        <v>0</v>
      </c>
      <c r="P380" s="728"/>
      <c r="Q380" s="728"/>
      <c r="R380" s="728"/>
      <c r="S380" s="728"/>
      <c r="T380" s="728"/>
      <c r="U380" s="728"/>
      <c r="V380" s="728"/>
      <c r="W380" s="728"/>
      <c r="X380" s="729"/>
      <c r="Y380" s="728"/>
      <c r="Z380" s="728"/>
      <c r="AA380" s="728"/>
      <c r="AB380" s="730"/>
    </row>
    <row r="381" spans="1:28" ht="18" x14ac:dyDescent="0.25">
      <c r="A381" s="107" t="s">
        <v>275</v>
      </c>
      <c r="B381" s="20" t="s">
        <v>74</v>
      </c>
      <c r="C381" s="909"/>
      <c r="D381" s="909"/>
      <c r="E381" s="909"/>
      <c r="F381" s="294"/>
      <c r="G381" s="294"/>
      <c r="H381" s="910"/>
      <c r="I381" s="910"/>
      <c r="J381" s="910"/>
      <c r="K381" s="910"/>
      <c r="L381" s="294"/>
      <c r="M381" s="294"/>
      <c r="N381" s="294"/>
      <c r="O381" s="907">
        <f t="shared" si="14"/>
        <v>0</v>
      </c>
      <c r="P381" s="728"/>
      <c r="Q381" s="728"/>
      <c r="R381" s="728"/>
      <c r="S381" s="728"/>
      <c r="T381" s="728"/>
      <c r="U381" s="728"/>
      <c r="V381" s="728"/>
      <c r="W381" s="728"/>
      <c r="X381" s="729"/>
      <c r="Y381" s="728"/>
      <c r="Z381" s="728"/>
      <c r="AA381" s="728"/>
      <c r="AB381" s="730"/>
    </row>
    <row r="382" spans="1:28" ht="18" x14ac:dyDescent="0.25">
      <c r="A382" s="107" t="s">
        <v>277</v>
      </c>
      <c r="B382" s="20" t="s">
        <v>76</v>
      </c>
      <c r="C382" s="909"/>
      <c r="D382" s="909"/>
      <c r="E382" s="909"/>
      <c r="F382" s="294"/>
      <c r="G382" s="294"/>
      <c r="H382" s="910"/>
      <c r="I382" s="910"/>
      <c r="J382" s="910"/>
      <c r="K382" s="910"/>
      <c r="L382" s="294"/>
      <c r="M382" s="294"/>
      <c r="N382" s="294"/>
      <c r="O382" s="907">
        <f t="shared" si="14"/>
        <v>0</v>
      </c>
      <c r="P382" s="728"/>
      <c r="Q382" s="728"/>
      <c r="R382" s="728"/>
      <c r="S382" s="728"/>
      <c r="T382" s="728"/>
      <c r="U382" s="728"/>
      <c r="V382" s="728"/>
      <c r="W382" s="728"/>
      <c r="X382" s="729"/>
      <c r="Y382" s="728"/>
      <c r="Z382" s="728"/>
      <c r="AA382" s="728"/>
      <c r="AB382" s="730"/>
    </row>
    <row r="383" spans="1:28" ht="26.25" x14ac:dyDescent="0.25">
      <c r="A383" s="107" t="s">
        <v>279</v>
      </c>
      <c r="B383" s="20" t="s">
        <v>78</v>
      </c>
      <c r="C383" s="909"/>
      <c r="D383" s="909"/>
      <c r="E383" s="909"/>
      <c r="F383" s="294"/>
      <c r="G383" s="294"/>
      <c r="H383" s="910"/>
      <c r="I383" s="910"/>
      <c r="J383" s="910"/>
      <c r="K383" s="910"/>
      <c r="L383" s="294"/>
      <c r="M383" s="294"/>
      <c r="N383" s="294"/>
      <c r="O383" s="907">
        <f t="shared" si="14"/>
        <v>0</v>
      </c>
      <c r="P383" s="728"/>
      <c r="Q383" s="728"/>
      <c r="R383" s="728"/>
      <c r="S383" s="728"/>
      <c r="T383" s="728"/>
      <c r="U383" s="728"/>
      <c r="V383" s="728"/>
      <c r="W383" s="728"/>
      <c r="X383" s="729"/>
      <c r="Y383" s="728"/>
      <c r="Z383" s="728"/>
      <c r="AA383" s="728"/>
      <c r="AB383" s="730"/>
    </row>
    <row r="384" spans="1:28" ht="18" x14ac:dyDescent="0.25">
      <c r="A384" s="107" t="s">
        <v>281</v>
      </c>
      <c r="B384" s="20" t="s">
        <v>80</v>
      </c>
      <c r="C384" s="909"/>
      <c r="D384" s="909"/>
      <c r="E384" s="909"/>
      <c r="F384" s="294"/>
      <c r="G384" s="294"/>
      <c r="H384" s="910"/>
      <c r="I384" s="910"/>
      <c r="J384" s="910"/>
      <c r="K384" s="910"/>
      <c r="L384" s="294"/>
      <c r="M384" s="294"/>
      <c r="N384" s="294"/>
      <c r="O384" s="907">
        <f t="shared" si="14"/>
        <v>0</v>
      </c>
      <c r="P384" s="728"/>
      <c r="Q384" s="728"/>
      <c r="R384" s="728"/>
      <c r="S384" s="728"/>
      <c r="T384" s="728"/>
      <c r="U384" s="728"/>
      <c r="V384" s="728"/>
      <c r="W384" s="728"/>
      <c r="X384" s="729"/>
      <c r="Y384" s="728"/>
      <c r="Z384" s="728"/>
      <c r="AA384" s="728"/>
      <c r="AB384" s="730"/>
    </row>
    <row r="385" spans="1:28" ht="18" x14ac:dyDescent="0.25">
      <c r="A385" s="107" t="s">
        <v>283</v>
      </c>
      <c r="B385" s="12" t="s">
        <v>119</v>
      </c>
      <c r="C385" s="291">
        <f>SUM(C339:C384)</f>
        <v>0</v>
      </c>
      <c r="D385" s="291">
        <f t="shared" ref="D385:N385" si="15">SUM(D339:D384)</f>
        <v>0</v>
      </c>
      <c r="E385" s="291">
        <f t="shared" si="15"/>
        <v>1</v>
      </c>
      <c r="F385" s="291">
        <f t="shared" si="15"/>
        <v>0</v>
      </c>
      <c r="G385" s="291">
        <f t="shared" si="15"/>
        <v>0</v>
      </c>
      <c r="H385" s="291">
        <f t="shared" si="15"/>
        <v>0</v>
      </c>
      <c r="I385" s="291">
        <f t="shared" si="15"/>
        <v>0</v>
      </c>
      <c r="J385" s="291">
        <f t="shared" si="15"/>
        <v>0</v>
      </c>
      <c r="K385" s="291">
        <f t="shared" si="15"/>
        <v>0</v>
      </c>
      <c r="L385" s="291">
        <f t="shared" si="15"/>
        <v>0</v>
      </c>
      <c r="M385" s="291">
        <f t="shared" si="15"/>
        <v>0</v>
      </c>
      <c r="N385" s="291">
        <f t="shared" si="15"/>
        <v>0</v>
      </c>
      <c r="O385" s="291">
        <f>SUM(O339:O384)</f>
        <v>1</v>
      </c>
      <c r="P385" s="732"/>
      <c r="Q385" s="732"/>
      <c r="R385" s="732"/>
      <c r="S385" s="732"/>
      <c r="T385" s="732"/>
      <c r="U385" s="732"/>
      <c r="V385" s="732"/>
      <c r="W385" s="732"/>
      <c r="X385" s="732"/>
      <c r="Y385" s="732"/>
      <c r="Z385" s="732"/>
      <c r="AA385" s="732"/>
      <c r="AB385" s="733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5.5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1319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8.75" x14ac:dyDescent="0.3">
      <c r="A392" s="107" t="s">
        <v>13</v>
      </c>
      <c r="B392" s="14" t="s">
        <v>226</v>
      </c>
      <c r="C392" s="914"/>
      <c r="D392" s="914"/>
      <c r="E392" s="914"/>
      <c r="F392" s="127"/>
      <c r="G392" s="127"/>
      <c r="H392" s="127"/>
      <c r="I392" s="600"/>
      <c r="J392" s="597"/>
      <c r="K392" s="597"/>
      <c r="L392" s="123"/>
      <c r="M392" s="123"/>
      <c r="N392" s="123"/>
      <c r="O392" s="717">
        <f>SUM(C392:N392)</f>
        <v>0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8.75" x14ac:dyDescent="0.3">
      <c r="A393" s="107" t="s">
        <v>19</v>
      </c>
      <c r="B393" s="14" t="s">
        <v>227</v>
      </c>
      <c r="C393" s="889"/>
      <c r="D393" s="889"/>
      <c r="E393" s="889"/>
      <c r="F393" s="123"/>
      <c r="G393" s="123"/>
      <c r="H393" s="127"/>
      <c r="I393" s="600"/>
      <c r="J393" s="597"/>
      <c r="K393" s="597"/>
      <c r="L393" s="123"/>
      <c r="M393" s="123"/>
      <c r="N393" s="123"/>
      <c r="O393" s="717">
        <f t="shared" ref="O393:O438" si="16">SUM(C393:N393)</f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8.75" x14ac:dyDescent="0.3">
      <c r="A394" s="107" t="s">
        <v>25</v>
      </c>
      <c r="B394" s="14" t="s">
        <v>228</v>
      </c>
      <c r="C394" s="889"/>
      <c r="D394" s="889"/>
      <c r="E394" s="889"/>
      <c r="F394" s="123"/>
      <c r="G394" s="123"/>
      <c r="H394" s="127"/>
      <c r="I394" s="600"/>
      <c r="J394" s="597"/>
      <c r="K394" s="597"/>
      <c r="L394" s="123"/>
      <c r="M394" s="123"/>
      <c r="N394" s="123"/>
      <c r="O394" s="717">
        <f t="shared" si="16"/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8.75" x14ac:dyDescent="0.3">
      <c r="A395" s="107" t="s">
        <v>33</v>
      </c>
      <c r="B395" s="14" t="s">
        <v>229</v>
      </c>
      <c r="C395" s="889"/>
      <c r="D395" s="889"/>
      <c r="E395" s="889"/>
      <c r="F395" s="123"/>
      <c r="G395" s="123"/>
      <c r="H395" s="127"/>
      <c r="I395" s="600"/>
      <c r="J395" s="597"/>
      <c r="K395" s="597"/>
      <c r="L395" s="123"/>
      <c r="M395" s="123"/>
      <c r="N395" s="123"/>
      <c r="O395" s="717">
        <f t="shared" si="16"/>
        <v>0</v>
      </c>
    </row>
    <row r="396" spans="1:28" ht="18.75" x14ac:dyDescent="0.3">
      <c r="A396" s="107" t="s">
        <v>35</v>
      </c>
      <c r="B396" s="14" t="s">
        <v>230</v>
      </c>
      <c r="C396" s="889"/>
      <c r="D396" s="889"/>
      <c r="E396" s="889"/>
      <c r="F396" s="123"/>
      <c r="G396" s="123"/>
      <c r="H396" s="127"/>
      <c r="I396" s="600"/>
      <c r="J396" s="597"/>
      <c r="K396" s="597"/>
      <c r="L396" s="123"/>
      <c r="M396" s="123"/>
      <c r="N396" s="123"/>
      <c r="O396" s="717">
        <f t="shared" si="16"/>
        <v>0</v>
      </c>
    </row>
    <row r="397" spans="1:28" ht="18.75" x14ac:dyDescent="0.3">
      <c r="A397" s="107" t="s">
        <v>37</v>
      </c>
      <c r="B397" s="14" t="s">
        <v>231</v>
      </c>
      <c r="C397" s="889"/>
      <c r="D397" s="889"/>
      <c r="E397" s="889"/>
      <c r="F397" s="123"/>
      <c r="G397" s="123"/>
      <c r="H397" s="127"/>
      <c r="I397" s="600"/>
      <c r="J397" s="597"/>
      <c r="K397" s="597"/>
      <c r="L397" s="123"/>
      <c r="M397" s="123"/>
      <c r="N397" s="123"/>
      <c r="O397" s="717">
        <f t="shared" si="16"/>
        <v>0</v>
      </c>
    </row>
    <row r="398" spans="1:28" ht="18.75" x14ac:dyDescent="0.3">
      <c r="A398" s="107" t="s">
        <v>39</v>
      </c>
      <c r="B398" s="14" t="s">
        <v>232</v>
      </c>
      <c r="C398" s="889"/>
      <c r="D398" s="889"/>
      <c r="E398" s="889"/>
      <c r="F398" s="123"/>
      <c r="G398" s="123"/>
      <c r="H398" s="127"/>
      <c r="I398" s="600"/>
      <c r="J398" s="597"/>
      <c r="K398" s="597"/>
      <c r="L398" s="123"/>
      <c r="M398" s="123"/>
      <c r="N398" s="123"/>
      <c r="O398" s="717">
        <f t="shared" si="16"/>
        <v>0</v>
      </c>
    </row>
    <row r="399" spans="1:28" ht="18.75" x14ac:dyDescent="0.3">
      <c r="A399" s="107" t="s">
        <v>41</v>
      </c>
      <c r="B399" s="14" t="s">
        <v>233</v>
      </c>
      <c r="C399" s="889"/>
      <c r="D399" s="889"/>
      <c r="E399" s="889"/>
      <c r="F399" s="123"/>
      <c r="G399" s="123"/>
      <c r="H399" s="127"/>
      <c r="I399" s="600"/>
      <c r="J399" s="597"/>
      <c r="K399" s="597"/>
      <c r="L399" s="123"/>
      <c r="M399" s="123"/>
      <c r="N399" s="123"/>
      <c r="O399" s="717">
        <f t="shared" si="16"/>
        <v>0</v>
      </c>
    </row>
    <row r="400" spans="1:28" ht="18.75" x14ac:dyDescent="0.3">
      <c r="A400" s="107" t="s">
        <v>43</v>
      </c>
      <c r="B400" s="14" t="s">
        <v>234</v>
      </c>
      <c r="C400" s="889"/>
      <c r="D400" s="889"/>
      <c r="E400" s="889"/>
      <c r="F400" s="123"/>
      <c r="G400" s="123"/>
      <c r="H400" s="127"/>
      <c r="I400" s="600"/>
      <c r="J400" s="597"/>
      <c r="K400" s="597"/>
      <c r="L400" s="123"/>
      <c r="M400" s="123"/>
      <c r="N400" s="123"/>
      <c r="O400" s="717">
        <f t="shared" si="16"/>
        <v>0</v>
      </c>
    </row>
    <row r="401" spans="1:15" ht="18.75" x14ac:dyDescent="0.3">
      <c r="A401" s="107" t="s">
        <v>45</v>
      </c>
      <c r="B401" s="14" t="s">
        <v>235</v>
      </c>
      <c r="C401" s="889"/>
      <c r="D401" s="889"/>
      <c r="E401" s="889"/>
      <c r="F401" s="123"/>
      <c r="G401" s="123"/>
      <c r="H401" s="127"/>
      <c r="I401" s="600"/>
      <c r="J401" s="597"/>
      <c r="K401" s="597"/>
      <c r="L401" s="123"/>
      <c r="M401" s="123"/>
      <c r="N401" s="123"/>
      <c r="O401" s="717">
        <f t="shared" si="16"/>
        <v>0</v>
      </c>
    </row>
    <row r="402" spans="1:15" ht="18.75" x14ac:dyDescent="0.3">
      <c r="A402" s="107" t="s">
        <v>47</v>
      </c>
      <c r="B402" s="14" t="s">
        <v>236</v>
      </c>
      <c r="C402" s="889"/>
      <c r="D402" s="889"/>
      <c r="E402" s="889"/>
      <c r="F402" s="123"/>
      <c r="G402" s="123"/>
      <c r="H402" s="127"/>
      <c r="I402" s="600"/>
      <c r="J402" s="597"/>
      <c r="K402" s="597"/>
      <c r="L402" s="123"/>
      <c r="M402" s="123"/>
      <c r="N402" s="123"/>
      <c r="O402" s="717">
        <f t="shared" si="16"/>
        <v>0</v>
      </c>
    </row>
    <row r="403" spans="1:15" ht="18.75" x14ac:dyDescent="0.3">
      <c r="A403" s="107" t="s">
        <v>49</v>
      </c>
      <c r="B403" s="14" t="s">
        <v>237</v>
      </c>
      <c r="C403" s="889"/>
      <c r="D403" s="889"/>
      <c r="E403" s="889"/>
      <c r="F403" s="123"/>
      <c r="G403" s="123"/>
      <c r="H403" s="127"/>
      <c r="I403" s="600"/>
      <c r="J403" s="597"/>
      <c r="K403" s="597"/>
      <c r="L403" s="123"/>
      <c r="M403" s="123"/>
      <c r="N403" s="123"/>
      <c r="O403" s="717">
        <f t="shared" si="16"/>
        <v>0</v>
      </c>
    </row>
    <row r="404" spans="1:15" ht="18.75" x14ac:dyDescent="0.3">
      <c r="A404" s="107" t="s">
        <v>50</v>
      </c>
      <c r="B404" s="14" t="s">
        <v>238</v>
      </c>
      <c r="C404" s="889"/>
      <c r="D404" s="889"/>
      <c r="E404" s="889"/>
      <c r="F404" s="123"/>
      <c r="G404" s="123"/>
      <c r="H404" s="127"/>
      <c r="I404" s="600"/>
      <c r="J404" s="597"/>
      <c r="K404" s="597"/>
      <c r="L404" s="123"/>
      <c r="M404" s="123"/>
      <c r="N404" s="123"/>
      <c r="O404" s="717">
        <f t="shared" si="16"/>
        <v>0</v>
      </c>
    </row>
    <row r="405" spans="1:15" ht="18.75" x14ac:dyDescent="0.3">
      <c r="A405" s="107" t="s">
        <v>51</v>
      </c>
      <c r="B405" s="14" t="s">
        <v>239</v>
      </c>
      <c r="C405" s="889"/>
      <c r="D405" s="889"/>
      <c r="E405" s="889"/>
      <c r="F405" s="123"/>
      <c r="G405" s="123"/>
      <c r="H405" s="127"/>
      <c r="I405" s="600"/>
      <c r="J405" s="597"/>
      <c r="K405" s="597"/>
      <c r="L405" s="123"/>
      <c r="M405" s="123"/>
      <c r="N405" s="123"/>
      <c r="O405" s="717">
        <f t="shared" si="16"/>
        <v>0</v>
      </c>
    </row>
    <row r="406" spans="1:15" ht="18.75" x14ac:dyDescent="0.3">
      <c r="A406" s="107" t="s">
        <v>53</v>
      </c>
      <c r="B406" s="14" t="s">
        <v>240</v>
      </c>
      <c r="C406" s="889"/>
      <c r="D406" s="889"/>
      <c r="E406" s="889"/>
      <c r="F406" s="123"/>
      <c r="G406" s="123"/>
      <c r="H406" s="127"/>
      <c r="I406" s="600"/>
      <c r="J406" s="597"/>
      <c r="K406" s="597"/>
      <c r="L406" s="123"/>
      <c r="M406" s="123"/>
      <c r="N406" s="123"/>
      <c r="O406" s="717">
        <f t="shared" si="16"/>
        <v>0</v>
      </c>
    </row>
    <row r="407" spans="1:15" ht="18.75" x14ac:dyDescent="0.3">
      <c r="A407" s="107" t="s">
        <v>54</v>
      </c>
      <c r="B407" s="14" t="s">
        <v>241</v>
      </c>
      <c r="C407" s="889"/>
      <c r="D407" s="889"/>
      <c r="E407" s="889">
        <v>1</v>
      </c>
      <c r="F407" s="123"/>
      <c r="G407" s="123"/>
      <c r="H407" s="127"/>
      <c r="I407" s="600"/>
      <c r="J407" s="597"/>
      <c r="K407" s="597"/>
      <c r="L407" s="123"/>
      <c r="M407" s="123"/>
      <c r="N407" s="123"/>
      <c r="O407" s="717">
        <f t="shared" si="16"/>
        <v>1</v>
      </c>
    </row>
    <row r="408" spans="1:15" ht="18.75" x14ac:dyDescent="0.3">
      <c r="A408" s="107" t="s">
        <v>56</v>
      </c>
      <c r="B408" s="14" t="s">
        <v>242</v>
      </c>
      <c r="C408" s="889"/>
      <c r="D408" s="889"/>
      <c r="E408" s="889"/>
      <c r="F408" s="123"/>
      <c r="G408" s="123"/>
      <c r="H408" s="127"/>
      <c r="I408" s="600"/>
      <c r="J408" s="597"/>
      <c r="K408" s="597"/>
      <c r="L408" s="123"/>
      <c r="M408" s="123"/>
      <c r="N408" s="123"/>
      <c r="O408" s="717">
        <f t="shared" si="16"/>
        <v>0</v>
      </c>
    </row>
    <row r="409" spans="1:15" ht="18.75" x14ac:dyDescent="0.3">
      <c r="A409" s="107" t="s">
        <v>57</v>
      </c>
      <c r="B409" s="14" t="s">
        <v>243</v>
      </c>
      <c r="C409" s="889"/>
      <c r="D409" s="889"/>
      <c r="E409" s="889"/>
      <c r="F409" s="123"/>
      <c r="G409" s="123"/>
      <c r="H409" s="127"/>
      <c r="I409" s="600"/>
      <c r="J409" s="597"/>
      <c r="K409" s="597"/>
      <c r="L409" s="123"/>
      <c r="M409" s="123"/>
      <c r="N409" s="123"/>
      <c r="O409" s="717">
        <f t="shared" si="16"/>
        <v>0</v>
      </c>
    </row>
    <row r="410" spans="1:15" ht="18.75" x14ac:dyDescent="0.3">
      <c r="A410" s="107" t="s">
        <v>59</v>
      </c>
      <c r="B410" s="14" t="s">
        <v>244</v>
      </c>
      <c r="C410" s="889"/>
      <c r="D410" s="889"/>
      <c r="E410" s="889"/>
      <c r="F410" s="123"/>
      <c r="G410" s="123"/>
      <c r="H410" s="127"/>
      <c r="I410" s="600"/>
      <c r="J410" s="597"/>
      <c r="K410" s="597"/>
      <c r="L410" s="123"/>
      <c r="M410" s="123"/>
      <c r="N410" s="123"/>
      <c r="O410" s="717">
        <f t="shared" si="16"/>
        <v>0</v>
      </c>
    </row>
    <row r="411" spans="1:15" ht="18.75" x14ac:dyDescent="0.3">
      <c r="A411" s="107" t="s">
        <v>60</v>
      </c>
      <c r="B411" s="14" t="s">
        <v>245</v>
      </c>
      <c r="C411" s="889"/>
      <c r="D411" s="889"/>
      <c r="E411" s="889"/>
      <c r="F411" s="123"/>
      <c r="G411" s="123"/>
      <c r="H411" s="127"/>
      <c r="I411" s="600"/>
      <c r="J411" s="597"/>
      <c r="K411" s="597"/>
      <c r="L411" s="123"/>
      <c r="M411" s="123"/>
      <c r="N411" s="123"/>
      <c r="O411" s="717">
        <f t="shared" si="16"/>
        <v>0</v>
      </c>
    </row>
    <row r="412" spans="1:15" ht="18.75" x14ac:dyDescent="0.3">
      <c r="A412" s="107" t="s">
        <v>62</v>
      </c>
      <c r="B412" s="14" t="s">
        <v>246</v>
      </c>
      <c r="C412" s="889"/>
      <c r="D412" s="889"/>
      <c r="E412" s="889"/>
      <c r="F412" s="123"/>
      <c r="G412" s="123"/>
      <c r="H412" s="127"/>
      <c r="I412" s="600"/>
      <c r="J412" s="597"/>
      <c r="K412" s="597"/>
      <c r="L412" s="123"/>
      <c r="M412" s="123"/>
      <c r="N412" s="123"/>
      <c r="O412" s="717">
        <f t="shared" si="16"/>
        <v>0</v>
      </c>
    </row>
    <row r="413" spans="1:15" ht="18.75" x14ac:dyDescent="0.3">
      <c r="A413" s="107" t="s">
        <v>63</v>
      </c>
      <c r="B413" s="14" t="s">
        <v>247</v>
      </c>
      <c r="C413" s="889"/>
      <c r="D413" s="889"/>
      <c r="E413" s="889"/>
      <c r="F413" s="123"/>
      <c r="G413" s="123"/>
      <c r="H413" s="127"/>
      <c r="I413" s="600"/>
      <c r="J413" s="597"/>
      <c r="K413" s="597"/>
      <c r="L413" s="123"/>
      <c r="M413" s="123"/>
      <c r="N413" s="123"/>
      <c r="O413" s="717">
        <f t="shared" si="16"/>
        <v>0</v>
      </c>
    </row>
    <row r="414" spans="1:15" ht="18.75" x14ac:dyDescent="0.3">
      <c r="A414" s="107" t="s">
        <v>65</v>
      </c>
      <c r="B414" s="14" t="s">
        <v>248</v>
      </c>
      <c r="C414" s="889"/>
      <c r="D414" s="889"/>
      <c r="E414" s="889"/>
      <c r="F414" s="123"/>
      <c r="G414" s="123"/>
      <c r="H414" s="127"/>
      <c r="I414" s="600"/>
      <c r="J414" s="597"/>
      <c r="K414" s="597"/>
      <c r="L414" s="123"/>
      <c r="M414" s="123"/>
      <c r="N414" s="123"/>
      <c r="O414" s="717">
        <f t="shared" si="16"/>
        <v>0</v>
      </c>
    </row>
    <row r="415" spans="1:15" ht="18.75" x14ac:dyDescent="0.3">
      <c r="A415" s="107" t="s">
        <v>67</v>
      </c>
      <c r="B415" s="14" t="s">
        <v>249</v>
      </c>
      <c r="C415" s="889"/>
      <c r="D415" s="889"/>
      <c r="E415" s="889"/>
      <c r="F415" s="123"/>
      <c r="G415" s="123"/>
      <c r="H415" s="127"/>
      <c r="I415" s="600"/>
      <c r="J415" s="597"/>
      <c r="K415" s="597"/>
      <c r="L415" s="123"/>
      <c r="M415" s="123"/>
      <c r="N415" s="123"/>
      <c r="O415" s="717">
        <f t="shared" si="16"/>
        <v>0</v>
      </c>
    </row>
    <row r="416" spans="1:15" ht="18.75" x14ac:dyDescent="0.3">
      <c r="A416" s="107" t="s">
        <v>69</v>
      </c>
      <c r="B416" s="14" t="s">
        <v>250</v>
      </c>
      <c r="C416" s="889"/>
      <c r="D416" s="889"/>
      <c r="E416" s="889"/>
      <c r="F416" s="123"/>
      <c r="G416" s="123"/>
      <c r="H416" s="127"/>
      <c r="I416" s="600"/>
      <c r="J416" s="597"/>
      <c r="K416" s="597"/>
      <c r="L416" s="123"/>
      <c r="M416" s="123"/>
      <c r="N416" s="123"/>
      <c r="O416" s="717">
        <f t="shared" si="16"/>
        <v>0</v>
      </c>
    </row>
    <row r="417" spans="1:15" ht="18.75" x14ac:dyDescent="0.3">
      <c r="A417" s="107" t="s">
        <v>71</v>
      </c>
      <c r="B417" s="14" t="s">
        <v>251</v>
      </c>
      <c r="C417" s="889"/>
      <c r="D417" s="889"/>
      <c r="E417" s="889"/>
      <c r="F417" s="123"/>
      <c r="G417" s="123"/>
      <c r="H417" s="127"/>
      <c r="I417" s="600"/>
      <c r="J417" s="597"/>
      <c r="K417" s="597"/>
      <c r="L417" s="123"/>
      <c r="M417" s="123"/>
      <c r="N417" s="123"/>
      <c r="O417" s="717">
        <f t="shared" si="16"/>
        <v>0</v>
      </c>
    </row>
    <row r="418" spans="1:15" ht="18.75" x14ac:dyDescent="0.3">
      <c r="A418" s="107" t="s">
        <v>73</v>
      </c>
      <c r="B418" s="14" t="s">
        <v>252</v>
      </c>
      <c r="C418" s="889"/>
      <c r="D418" s="889"/>
      <c r="E418" s="889"/>
      <c r="F418" s="123"/>
      <c r="G418" s="123"/>
      <c r="H418" s="127"/>
      <c r="I418" s="600"/>
      <c r="J418" s="597"/>
      <c r="K418" s="597"/>
      <c r="L418" s="123"/>
      <c r="M418" s="123"/>
      <c r="N418" s="123"/>
      <c r="O418" s="717">
        <f t="shared" si="16"/>
        <v>0</v>
      </c>
    </row>
    <row r="419" spans="1:15" ht="18.75" x14ac:dyDescent="0.3">
      <c r="A419" s="107" t="s">
        <v>75</v>
      </c>
      <c r="B419" s="14" t="s">
        <v>253</v>
      </c>
      <c r="C419" s="889"/>
      <c r="D419" s="889"/>
      <c r="E419" s="889"/>
      <c r="F419" s="123"/>
      <c r="G419" s="123"/>
      <c r="H419" s="127"/>
      <c r="I419" s="600"/>
      <c r="J419" s="597"/>
      <c r="K419" s="597"/>
      <c r="L419" s="123"/>
      <c r="M419" s="123"/>
      <c r="N419" s="123"/>
      <c r="O419" s="717">
        <f t="shared" si="16"/>
        <v>0</v>
      </c>
    </row>
    <row r="420" spans="1:15" ht="18.75" x14ac:dyDescent="0.3">
      <c r="A420" s="107" t="s">
        <v>77</v>
      </c>
      <c r="B420" s="14" t="s">
        <v>254</v>
      </c>
      <c r="C420" s="889"/>
      <c r="D420" s="889"/>
      <c r="E420" s="889"/>
      <c r="F420" s="123"/>
      <c r="G420" s="123"/>
      <c r="H420" s="127"/>
      <c r="I420" s="600"/>
      <c r="J420" s="597"/>
      <c r="K420" s="597"/>
      <c r="L420" s="123"/>
      <c r="M420" s="123"/>
      <c r="N420" s="123"/>
      <c r="O420" s="717">
        <f t="shared" si="16"/>
        <v>0</v>
      </c>
    </row>
    <row r="421" spans="1:15" ht="18.75" x14ac:dyDescent="0.3">
      <c r="A421" s="107" t="s">
        <v>79</v>
      </c>
      <c r="B421" s="14" t="s">
        <v>255</v>
      </c>
      <c r="C421" s="889"/>
      <c r="D421" s="889"/>
      <c r="E421" s="889"/>
      <c r="F421" s="123"/>
      <c r="G421" s="123"/>
      <c r="H421" s="127"/>
      <c r="I421" s="600"/>
      <c r="J421" s="597"/>
      <c r="K421" s="597"/>
      <c r="L421" s="123"/>
      <c r="M421" s="123"/>
      <c r="N421" s="123"/>
      <c r="O421" s="717">
        <f t="shared" si="16"/>
        <v>0</v>
      </c>
    </row>
    <row r="422" spans="1:15" ht="18.75" x14ac:dyDescent="0.3">
      <c r="A422" s="107" t="s">
        <v>81</v>
      </c>
      <c r="B422" s="14" t="s">
        <v>256</v>
      </c>
      <c r="C422" s="889"/>
      <c r="D422" s="889"/>
      <c r="E422" s="889"/>
      <c r="F422" s="123"/>
      <c r="G422" s="123"/>
      <c r="H422" s="127"/>
      <c r="I422" s="600"/>
      <c r="J422" s="597"/>
      <c r="K422" s="597"/>
      <c r="L422" s="123"/>
      <c r="M422" s="123"/>
      <c r="N422" s="123"/>
      <c r="O422" s="717">
        <f t="shared" si="16"/>
        <v>0</v>
      </c>
    </row>
    <row r="423" spans="1:15" ht="18.75" x14ac:dyDescent="0.3">
      <c r="A423" s="107" t="s">
        <v>216</v>
      </c>
      <c r="B423" s="14" t="s">
        <v>257</v>
      </c>
      <c r="C423" s="889"/>
      <c r="D423" s="889"/>
      <c r="E423" s="889"/>
      <c r="F423" s="123"/>
      <c r="G423" s="123"/>
      <c r="H423" s="127"/>
      <c r="I423" s="600"/>
      <c r="J423" s="597"/>
      <c r="K423" s="597"/>
      <c r="L423" s="123"/>
      <c r="M423" s="123"/>
      <c r="N423" s="123"/>
      <c r="O423" s="717">
        <f t="shared" si="16"/>
        <v>0</v>
      </c>
    </row>
    <row r="424" spans="1:15" ht="18.75" x14ac:dyDescent="0.3">
      <c r="A424" s="107" t="s">
        <v>217</v>
      </c>
      <c r="B424" s="14" t="s">
        <v>258</v>
      </c>
      <c r="C424" s="889"/>
      <c r="D424" s="889"/>
      <c r="E424" s="889"/>
      <c r="F424" s="123"/>
      <c r="G424" s="123"/>
      <c r="H424" s="127"/>
      <c r="I424" s="600"/>
      <c r="J424" s="597"/>
      <c r="K424" s="597"/>
      <c r="L424" s="123"/>
      <c r="M424" s="123"/>
      <c r="N424" s="123"/>
      <c r="O424" s="717">
        <f t="shared" si="16"/>
        <v>0</v>
      </c>
    </row>
    <row r="425" spans="1:15" ht="18.75" x14ac:dyDescent="0.3">
      <c r="A425" s="107" t="s">
        <v>218</v>
      </c>
      <c r="B425" s="14" t="s">
        <v>259</v>
      </c>
      <c r="C425" s="889"/>
      <c r="D425" s="889"/>
      <c r="E425" s="889"/>
      <c r="F425" s="123"/>
      <c r="G425" s="123"/>
      <c r="H425" s="127"/>
      <c r="I425" s="600"/>
      <c r="J425" s="597"/>
      <c r="K425" s="597"/>
      <c r="L425" s="123"/>
      <c r="M425" s="123"/>
      <c r="N425" s="123"/>
      <c r="O425" s="717">
        <f t="shared" si="16"/>
        <v>0</v>
      </c>
    </row>
    <row r="426" spans="1:15" ht="18.75" x14ac:dyDescent="0.3">
      <c r="A426" s="107" t="s">
        <v>260</v>
      </c>
      <c r="B426" s="14" t="s">
        <v>261</v>
      </c>
      <c r="C426" s="889"/>
      <c r="D426" s="889"/>
      <c r="E426" s="889"/>
      <c r="F426" s="123"/>
      <c r="G426" s="123"/>
      <c r="H426" s="127"/>
      <c r="I426" s="600"/>
      <c r="J426" s="597"/>
      <c r="K426" s="597"/>
      <c r="L426" s="123"/>
      <c r="M426" s="123"/>
      <c r="N426" s="123"/>
      <c r="O426" s="717">
        <f t="shared" si="16"/>
        <v>0</v>
      </c>
    </row>
    <row r="427" spans="1:15" ht="18.75" x14ac:dyDescent="0.3">
      <c r="A427" s="107" t="s">
        <v>262</v>
      </c>
      <c r="B427" s="14" t="s">
        <v>263</v>
      </c>
      <c r="C427" s="889"/>
      <c r="D427" s="889"/>
      <c r="E427" s="889"/>
      <c r="F427" s="123"/>
      <c r="G427" s="123"/>
      <c r="H427" s="127"/>
      <c r="I427" s="600"/>
      <c r="J427" s="597"/>
      <c r="K427" s="597"/>
      <c r="L427" s="123"/>
      <c r="M427" s="123"/>
      <c r="N427" s="123"/>
      <c r="O427" s="717">
        <f t="shared" si="16"/>
        <v>0</v>
      </c>
    </row>
    <row r="428" spans="1:15" ht="18.75" x14ac:dyDescent="0.3">
      <c r="A428" s="107" t="s">
        <v>264</v>
      </c>
      <c r="B428" s="14" t="s">
        <v>265</v>
      </c>
      <c r="C428" s="889"/>
      <c r="D428" s="889"/>
      <c r="E428" s="889"/>
      <c r="F428" s="123"/>
      <c r="G428" s="123"/>
      <c r="H428" s="127"/>
      <c r="I428" s="600"/>
      <c r="J428" s="597"/>
      <c r="K428" s="597"/>
      <c r="L428" s="123"/>
      <c r="M428" s="123"/>
      <c r="N428" s="123"/>
      <c r="O428" s="717">
        <f t="shared" si="16"/>
        <v>0</v>
      </c>
    </row>
    <row r="429" spans="1:15" ht="18.75" x14ac:dyDescent="0.3">
      <c r="A429" s="107" t="s">
        <v>266</v>
      </c>
      <c r="B429" s="14" t="s">
        <v>235</v>
      </c>
      <c r="C429" s="889"/>
      <c r="D429" s="889"/>
      <c r="E429" s="889"/>
      <c r="F429" s="123"/>
      <c r="G429" s="123"/>
      <c r="H429" s="127"/>
      <c r="I429" s="600"/>
      <c r="J429" s="597"/>
      <c r="K429" s="597"/>
      <c r="L429" s="123"/>
      <c r="M429" s="123"/>
      <c r="N429" s="123"/>
      <c r="O429" s="717">
        <f t="shared" si="16"/>
        <v>0</v>
      </c>
    </row>
    <row r="430" spans="1:15" ht="18.75" x14ac:dyDescent="0.3">
      <c r="A430" s="107" t="s">
        <v>267</v>
      </c>
      <c r="B430" s="14" t="s">
        <v>268</v>
      </c>
      <c r="C430" s="889"/>
      <c r="D430" s="889"/>
      <c r="E430" s="889"/>
      <c r="F430" s="123"/>
      <c r="G430" s="123"/>
      <c r="H430" s="127"/>
      <c r="I430" s="600"/>
      <c r="J430" s="597"/>
      <c r="K430" s="597"/>
      <c r="L430" s="123"/>
      <c r="M430" s="123"/>
      <c r="N430" s="123"/>
      <c r="O430" s="717">
        <f t="shared" si="16"/>
        <v>0</v>
      </c>
    </row>
    <row r="431" spans="1:15" ht="18.75" x14ac:dyDescent="0.3">
      <c r="A431" s="107" t="s">
        <v>269</v>
      </c>
      <c r="B431" s="14" t="s">
        <v>270</v>
      </c>
      <c r="C431" s="889"/>
      <c r="D431" s="889"/>
      <c r="E431" s="889"/>
      <c r="F431" s="123"/>
      <c r="G431" s="123"/>
      <c r="H431" s="127"/>
      <c r="I431" s="600"/>
      <c r="J431" s="597"/>
      <c r="K431" s="597"/>
      <c r="L431" s="123"/>
      <c r="M431" s="123"/>
      <c r="N431" s="123"/>
      <c r="O431" s="717">
        <f t="shared" si="16"/>
        <v>0</v>
      </c>
    </row>
    <row r="432" spans="1:15" ht="18.75" x14ac:dyDescent="0.3">
      <c r="A432" s="107" t="s">
        <v>271</v>
      </c>
      <c r="B432" s="14" t="s">
        <v>272</v>
      </c>
      <c r="C432" s="889"/>
      <c r="D432" s="889"/>
      <c r="E432" s="889"/>
      <c r="F432" s="123"/>
      <c r="G432" s="123"/>
      <c r="H432" s="127"/>
      <c r="I432" s="600"/>
      <c r="J432" s="597"/>
      <c r="K432" s="597"/>
      <c r="L432" s="123"/>
      <c r="M432" s="123"/>
      <c r="N432" s="123"/>
      <c r="O432" s="717">
        <f t="shared" si="16"/>
        <v>0</v>
      </c>
    </row>
    <row r="433" spans="1:21" ht="18.75" x14ac:dyDescent="0.3">
      <c r="A433" s="107" t="s">
        <v>273</v>
      </c>
      <c r="B433" s="14" t="s">
        <v>274</v>
      </c>
      <c r="C433" s="889"/>
      <c r="D433" s="889"/>
      <c r="E433" s="889"/>
      <c r="F433" s="123"/>
      <c r="G433" s="123"/>
      <c r="H433" s="127"/>
      <c r="I433" s="600"/>
      <c r="J433" s="597"/>
      <c r="K433" s="597"/>
      <c r="L433" s="123"/>
      <c r="M433" s="123"/>
      <c r="N433" s="123"/>
      <c r="O433" s="717">
        <f t="shared" si="16"/>
        <v>0</v>
      </c>
    </row>
    <row r="434" spans="1:21" ht="18.75" x14ac:dyDescent="0.3">
      <c r="A434" s="107" t="s">
        <v>275</v>
      </c>
      <c r="B434" s="14" t="s">
        <v>276</v>
      </c>
      <c r="C434" s="889"/>
      <c r="D434" s="889"/>
      <c r="E434" s="889"/>
      <c r="F434" s="123"/>
      <c r="G434" s="123"/>
      <c r="H434" s="127"/>
      <c r="I434" s="600"/>
      <c r="J434" s="597"/>
      <c r="K434" s="597"/>
      <c r="L434" s="123"/>
      <c r="M434" s="123"/>
      <c r="N434" s="123"/>
      <c r="O434" s="717">
        <f t="shared" si="16"/>
        <v>0</v>
      </c>
    </row>
    <row r="435" spans="1:21" ht="18.75" x14ac:dyDescent="0.3">
      <c r="A435" s="107" t="s">
        <v>277</v>
      </c>
      <c r="B435" s="14" t="s">
        <v>278</v>
      </c>
      <c r="C435" s="889"/>
      <c r="D435" s="889"/>
      <c r="E435" s="889"/>
      <c r="F435" s="123"/>
      <c r="G435" s="123"/>
      <c r="H435" s="127"/>
      <c r="I435" s="600"/>
      <c r="J435" s="597"/>
      <c r="K435" s="597"/>
      <c r="L435" s="123"/>
      <c r="M435" s="123"/>
      <c r="N435" s="123"/>
      <c r="O435" s="717">
        <f t="shared" si="16"/>
        <v>0</v>
      </c>
    </row>
    <row r="436" spans="1:21" ht="18.75" x14ac:dyDescent="0.3">
      <c r="A436" s="107" t="s">
        <v>279</v>
      </c>
      <c r="B436" s="14" t="s">
        <v>280</v>
      </c>
      <c r="C436" s="889"/>
      <c r="D436" s="889"/>
      <c r="E436" s="889"/>
      <c r="F436" s="123"/>
      <c r="G436" s="123"/>
      <c r="H436" s="127"/>
      <c r="I436" s="600"/>
      <c r="J436" s="597"/>
      <c r="K436" s="597"/>
      <c r="L436" s="123"/>
      <c r="M436" s="123"/>
      <c r="N436" s="123"/>
      <c r="O436" s="717">
        <f t="shared" si="16"/>
        <v>0</v>
      </c>
    </row>
    <row r="437" spans="1:21" ht="18.75" x14ac:dyDescent="0.3">
      <c r="A437" s="107" t="s">
        <v>281</v>
      </c>
      <c r="B437" s="14" t="s">
        <v>282</v>
      </c>
      <c r="C437" s="889"/>
      <c r="D437" s="889"/>
      <c r="E437" s="889"/>
      <c r="F437" s="123"/>
      <c r="G437" s="123"/>
      <c r="H437" s="127"/>
      <c r="I437" s="600"/>
      <c r="J437" s="597"/>
      <c r="K437" s="597"/>
      <c r="L437" s="123"/>
      <c r="M437" s="123"/>
      <c r="N437" s="123"/>
      <c r="O437" s="717">
        <f t="shared" si="16"/>
        <v>0</v>
      </c>
    </row>
    <row r="438" spans="1:21" ht="18.75" x14ac:dyDescent="0.3">
      <c r="A438" s="107" t="s">
        <v>283</v>
      </c>
      <c r="B438" s="14" t="s">
        <v>284</v>
      </c>
      <c r="C438" s="889"/>
      <c r="D438" s="889"/>
      <c r="E438" s="889"/>
      <c r="F438" s="123"/>
      <c r="G438" s="123"/>
      <c r="H438" s="127"/>
      <c r="I438" s="600"/>
      <c r="J438" s="597"/>
      <c r="K438" s="597"/>
      <c r="L438" s="123"/>
      <c r="M438" s="123"/>
      <c r="N438" s="123"/>
      <c r="O438" s="717">
        <f t="shared" si="16"/>
        <v>0</v>
      </c>
    </row>
    <row r="439" spans="1:21" ht="18" x14ac:dyDescent="0.25">
      <c r="A439" s="107" t="s">
        <v>285</v>
      </c>
      <c r="B439" s="12" t="s">
        <v>119</v>
      </c>
      <c r="C439" s="915">
        <f>SUM(C392:C438)</f>
        <v>0</v>
      </c>
      <c r="D439" s="915">
        <f>SUM(D392:D438)</f>
        <v>0</v>
      </c>
      <c r="E439" s="915">
        <f>SUM(E392:E438)</f>
        <v>1</v>
      </c>
      <c r="F439" s="915">
        <f t="shared" ref="F439:N439" si="17">SUM(F392:F438)</f>
        <v>0</v>
      </c>
      <c r="G439" s="915">
        <f t="shared" si="17"/>
        <v>0</v>
      </c>
      <c r="H439" s="915">
        <f t="shared" si="17"/>
        <v>0</v>
      </c>
      <c r="I439" s="915">
        <f t="shared" si="17"/>
        <v>0</v>
      </c>
      <c r="J439" s="915">
        <f t="shared" si="17"/>
        <v>0</v>
      </c>
      <c r="K439" s="915">
        <f t="shared" si="17"/>
        <v>0</v>
      </c>
      <c r="L439" s="915">
        <f t="shared" si="17"/>
        <v>0</v>
      </c>
      <c r="M439" s="915">
        <f t="shared" si="17"/>
        <v>0</v>
      </c>
      <c r="N439" s="915">
        <f t="shared" si="17"/>
        <v>0</v>
      </c>
      <c r="O439" s="289">
        <f>SUM(O392:O438)</f>
        <v>1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ht="25.5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1319" t="s">
        <v>442</v>
      </c>
      <c r="P445" s="1"/>
      <c r="Q445" s="1"/>
      <c r="R445" s="1"/>
      <c r="S445" s="1"/>
      <c r="T445" s="1"/>
      <c r="U445" s="1"/>
    </row>
    <row r="446" spans="1:21" ht="18.75" x14ac:dyDescent="0.3">
      <c r="A446" s="107" t="s">
        <v>13</v>
      </c>
      <c r="B446" s="89" t="s">
        <v>289</v>
      </c>
      <c r="C446" s="914"/>
      <c r="D446" s="914"/>
      <c r="E446" s="914"/>
      <c r="F446" s="127"/>
      <c r="G446" s="127"/>
      <c r="H446" s="916"/>
      <c r="I446" s="600"/>
      <c r="J446" s="127"/>
      <c r="K446" s="597"/>
      <c r="L446" s="123"/>
      <c r="M446" s="123"/>
      <c r="N446" s="123"/>
      <c r="O446" s="717">
        <f>SUM(C446:N446)</f>
        <v>0</v>
      </c>
      <c r="P446" s="1"/>
      <c r="Q446" s="1"/>
      <c r="R446" s="1"/>
      <c r="S446" s="1"/>
      <c r="T446" s="1"/>
      <c r="U446" s="1"/>
    </row>
    <row r="447" spans="1:21" ht="18.75" x14ac:dyDescent="0.3">
      <c r="A447" s="107" t="s">
        <v>19</v>
      </c>
      <c r="B447" s="89" t="s">
        <v>290</v>
      </c>
      <c r="C447" s="889"/>
      <c r="D447" s="889"/>
      <c r="E447" s="889"/>
      <c r="F447" s="123"/>
      <c r="G447" s="123"/>
      <c r="H447" s="916"/>
      <c r="I447" s="600"/>
      <c r="J447" s="127"/>
      <c r="K447" s="597"/>
      <c r="L447" s="123"/>
      <c r="M447" s="123"/>
      <c r="N447" s="123"/>
      <c r="O447" s="717">
        <f t="shared" ref="O447:O473" si="18">SUM(C447:N447)</f>
        <v>0</v>
      </c>
      <c r="P447" s="1"/>
      <c r="Q447" s="1"/>
      <c r="R447" s="1"/>
      <c r="S447" s="1"/>
      <c r="T447" s="1"/>
      <c r="U447" s="1"/>
    </row>
    <row r="448" spans="1:21" ht="18.75" x14ac:dyDescent="0.3">
      <c r="A448" s="107" t="s">
        <v>25</v>
      </c>
      <c r="B448" s="89" t="s">
        <v>291</v>
      </c>
      <c r="C448" s="889"/>
      <c r="D448" s="889"/>
      <c r="E448" s="889"/>
      <c r="F448" s="123"/>
      <c r="G448" s="123"/>
      <c r="H448" s="916"/>
      <c r="I448" s="600"/>
      <c r="J448" s="127"/>
      <c r="K448" s="597"/>
      <c r="L448" s="123"/>
      <c r="M448" s="123"/>
      <c r="N448" s="123"/>
      <c r="O448" s="717">
        <f t="shared" si="18"/>
        <v>0</v>
      </c>
      <c r="P448" s="1"/>
      <c r="Q448" s="1"/>
      <c r="R448" s="1"/>
      <c r="S448" s="1"/>
      <c r="T448" s="1"/>
      <c r="U448" s="1"/>
    </row>
    <row r="449" spans="1:21" ht="18.75" x14ac:dyDescent="0.3">
      <c r="A449" s="107" t="s">
        <v>33</v>
      </c>
      <c r="B449" s="89" t="s">
        <v>292</v>
      </c>
      <c r="C449" s="889"/>
      <c r="D449" s="889"/>
      <c r="E449" s="889"/>
      <c r="F449" s="123"/>
      <c r="G449" s="123"/>
      <c r="H449" s="916"/>
      <c r="I449" s="600"/>
      <c r="J449" s="127"/>
      <c r="K449" s="597"/>
      <c r="L449" s="123"/>
      <c r="M449" s="123"/>
      <c r="N449" s="123"/>
      <c r="O449" s="717">
        <f t="shared" si="18"/>
        <v>0</v>
      </c>
      <c r="P449" s="1"/>
      <c r="Q449" s="1"/>
      <c r="R449" s="1"/>
      <c r="S449" s="1"/>
      <c r="T449" s="1"/>
      <c r="U449" s="1"/>
    </row>
    <row r="450" spans="1:21" ht="18.75" x14ac:dyDescent="0.3">
      <c r="A450" s="107" t="s">
        <v>35</v>
      </c>
      <c r="B450" s="89" t="s">
        <v>293</v>
      </c>
      <c r="C450" s="889"/>
      <c r="D450" s="889"/>
      <c r="E450" s="889"/>
      <c r="F450" s="123"/>
      <c r="G450" s="123"/>
      <c r="H450" s="916"/>
      <c r="I450" s="600"/>
      <c r="J450" s="127"/>
      <c r="K450" s="597"/>
      <c r="L450" s="123"/>
      <c r="M450" s="123"/>
      <c r="N450" s="123"/>
      <c r="O450" s="717">
        <f t="shared" si="18"/>
        <v>0</v>
      </c>
      <c r="P450" s="1"/>
      <c r="Q450" s="1"/>
      <c r="R450" s="1"/>
      <c r="S450" s="1"/>
      <c r="T450" s="1"/>
      <c r="U450" s="1"/>
    </row>
    <row r="451" spans="1:21" ht="18.75" x14ac:dyDescent="0.3">
      <c r="A451" s="107" t="s">
        <v>37</v>
      </c>
      <c r="B451" s="89" t="s">
        <v>294</v>
      </c>
      <c r="C451" s="889"/>
      <c r="D451" s="889"/>
      <c r="E451" s="889"/>
      <c r="F451" s="123"/>
      <c r="G451" s="123"/>
      <c r="H451" s="916"/>
      <c r="I451" s="600"/>
      <c r="J451" s="127"/>
      <c r="K451" s="597"/>
      <c r="L451" s="123"/>
      <c r="M451" s="123"/>
      <c r="N451" s="123"/>
      <c r="O451" s="717">
        <f t="shared" si="18"/>
        <v>0</v>
      </c>
      <c r="P451" s="1"/>
      <c r="Q451" s="1"/>
      <c r="R451" s="1"/>
      <c r="S451" s="1"/>
      <c r="T451" s="1"/>
      <c r="U451" s="1"/>
    </row>
    <row r="452" spans="1:21" ht="18.75" x14ac:dyDescent="0.3">
      <c r="A452" s="107" t="s">
        <v>39</v>
      </c>
      <c r="B452" s="89" t="s">
        <v>295</v>
      </c>
      <c r="C452" s="889"/>
      <c r="D452" s="889"/>
      <c r="E452" s="889"/>
      <c r="F452" s="123"/>
      <c r="G452" s="123"/>
      <c r="H452" s="916"/>
      <c r="I452" s="600"/>
      <c r="J452" s="127"/>
      <c r="K452" s="597"/>
      <c r="L452" s="123"/>
      <c r="M452" s="123"/>
      <c r="N452" s="123"/>
      <c r="O452" s="717">
        <f t="shared" si="18"/>
        <v>0</v>
      </c>
      <c r="P452" s="1"/>
      <c r="Q452" s="1"/>
      <c r="R452" s="1"/>
      <c r="S452" s="1"/>
      <c r="T452" s="1"/>
      <c r="U452" s="1"/>
    </row>
    <row r="453" spans="1:21" ht="18.75" x14ac:dyDescent="0.3">
      <c r="A453" s="107" t="s">
        <v>41</v>
      </c>
      <c r="B453" s="89" t="s">
        <v>296</v>
      </c>
      <c r="C453" s="889"/>
      <c r="D453" s="889"/>
      <c r="E453" s="889"/>
      <c r="F453" s="123"/>
      <c r="G453" s="123"/>
      <c r="H453" s="916"/>
      <c r="I453" s="600"/>
      <c r="J453" s="127"/>
      <c r="K453" s="597"/>
      <c r="L453" s="123"/>
      <c r="M453" s="123"/>
      <c r="N453" s="123"/>
      <c r="O453" s="717">
        <f t="shared" si="18"/>
        <v>0</v>
      </c>
      <c r="P453" s="1"/>
      <c r="Q453" s="1"/>
      <c r="R453" s="1"/>
      <c r="S453" s="1"/>
      <c r="T453" s="1"/>
      <c r="U453" s="1"/>
    </row>
    <row r="454" spans="1:21" ht="18.75" x14ac:dyDescent="0.3">
      <c r="A454" s="107" t="s">
        <v>43</v>
      </c>
      <c r="B454" s="89" t="s">
        <v>297</v>
      </c>
      <c r="C454" s="889"/>
      <c r="D454" s="889"/>
      <c r="E454" s="889"/>
      <c r="F454" s="123"/>
      <c r="G454" s="123"/>
      <c r="H454" s="916"/>
      <c r="I454" s="600"/>
      <c r="J454" s="127"/>
      <c r="K454" s="597"/>
      <c r="L454" s="123"/>
      <c r="M454" s="123"/>
      <c r="N454" s="123"/>
      <c r="O454" s="717">
        <f t="shared" si="18"/>
        <v>0</v>
      </c>
      <c r="P454" s="1"/>
      <c r="Q454" s="1"/>
      <c r="R454" s="1"/>
      <c r="S454" s="1"/>
      <c r="T454" s="1"/>
      <c r="U454" s="1"/>
    </row>
    <row r="455" spans="1:21" ht="18.75" x14ac:dyDescent="0.3">
      <c r="A455" s="107" t="s">
        <v>45</v>
      </c>
      <c r="B455" s="89" t="s">
        <v>298</v>
      </c>
      <c r="C455" s="889"/>
      <c r="D455" s="889"/>
      <c r="E455" s="889">
        <v>1</v>
      </c>
      <c r="F455" s="123"/>
      <c r="G455" s="123"/>
      <c r="H455" s="916"/>
      <c r="I455" s="600"/>
      <c r="J455" s="127"/>
      <c r="K455" s="597"/>
      <c r="L455" s="123"/>
      <c r="M455" s="123"/>
      <c r="N455" s="123"/>
      <c r="O455" s="717">
        <f t="shared" si="18"/>
        <v>1</v>
      </c>
      <c r="P455" s="1"/>
      <c r="Q455" s="1"/>
      <c r="R455" s="1"/>
      <c r="S455" s="1"/>
      <c r="T455" s="1"/>
      <c r="U455" s="1"/>
    </row>
    <row r="456" spans="1:21" ht="18.75" x14ac:dyDescent="0.3">
      <c r="A456" s="107" t="s">
        <v>47</v>
      </c>
      <c r="B456" s="89" t="s">
        <v>299</v>
      </c>
      <c r="C456" s="889"/>
      <c r="D456" s="889"/>
      <c r="E456" s="889"/>
      <c r="F456" s="123"/>
      <c r="G456" s="123"/>
      <c r="H456" s="916"/>
      <c r="I456" s="600"/>
      <c r="J456" s="127"/>
      <c r="K456" s="597"/>
      <c r="L456" s="123"/>
      <c r="M456" s="123"/>
      <c r="N456" s="123"/>
      <c r="O456" s="717">
        <f t="shared" si="18"/>
        <v>0</v>
      </c>
      <c r="P456" s="1"/>
      <c r="Q456" s="1"/>
      <c r="R456" s="1"/>
      <c r="S456" s="1"/>
      <c r="T456" s="1"/>
      <c r="U456" s="1"/>
    </row>
    <row r="457" spans="1:21" ht="18.75" x14ac:dyDescent="0.3">
      <c r="A457" s="107" t="s">
        <v>49</v>
      </c>
      <c r="B457" s="89" t="s">
        <v>300</v>
      </c>
      <c r="C457" s="889"/>
      <c r="D457" s="889"/>
      <c r="E457" s="917"/>
      <c r="F457" s="123"/>
      <c r="G457" s="123"/>
      <c r="H457" s="916"/>
      <c r="I457" s="600"/>
      <c r="J457" s="127"/>
      <c r="K457" s="918"/>
      <c r="L457" s="123"/>
      <c r="M457" s="123"/>
      <c r="N457" s="123"/>
      <c r="O457" s="717">
        <f t="shared" si="18"/>
        <v>0</v>
      </c>
      <c r="P457" s="1"/>
      <c r="Q457" s="1"/>
      <c r="R457" s="1"/>
      <c r="S457" s="1"/>
      <c r="T457" s="1"/>
      <c r="U457" s="1"/>
    </row>
    <row r="458" spans="1:21" ht="18.75" x14ac:dyDescent="0.3">
      <c r="A458" s="107" t="s">
        <v>50</v>
      </c>
      <c r="B458" s="89" t="s">
        <v>301</v>
      </c>
      <c r="C458" s="889"/>
      <c r="D458" s="889"/>
      <c r="E458" s="917"/>
      <c r="F458" s="123"/>
      <c r="G458" s="123"/>
      <c r="H458" s="916"/>
      <c r="I458" s="600"/>
      <c r="J458" s="127"/>
      <c r="K458" s="918"/>
      <c r="L458" s="123"/>
      <c r="M458" s="123"/>
      <c r="N458" s="123"/>
      <c r="O458" s="717">
        <f t="shared" si="18"/>
        <v>0</v>
      </c>
      <c r="P458" s="1"/>
      <c r="Q458" s="1"/>
      <c r="R458" s="1"/>
      <c r="S458" s="1"/>
      <c r="T458" s="1"/>
      <c r="U458" s="1"/>
    </row>
    <row r="459" spans="1:21" ht="18.75" x14ac:dyDescent="0.3">
      <c r="A459" s="107" t="s">
        <v>51</v>
      </c>
      <c r="B459" s="89" t="s">
        <v>302</v>
      </c>
      <c r="C459" s="889"/>
      <c r="D459" s="889"/>
      <c r="E459" s="917"/>
      <c r="F459" s="123"/>
      <c r="G459" s="123"/>
      <c r="H459" s="916"/>
      <c r="I459" s="600"/>
      <c r="J459" s="127"/>
      <c r="K459" s="918"/>
      <c r="L459" s="123"/>
      <c r="M459" s="123"/>
      <c r="N459" s="123"/>
      <c r="O459" s="717">
        <f t="shared" si="18"/>
        <v>0</v>
      </c>
      <c r="P459" s="1"/>
      <c r="Q459" s="1"/>
      <c r="R459" s="1"/>
      <c r="S459" s="1"/>
      <c r="T459" s="1"/>
      <c r="U459" s="32"/>
    </row>
    <row r="460" spans="1:21" ht="18.75" x14ac:dyDescent="0.3">
      <c r="A460" s="107" t="s">
        <v>53</v>
      </c>
      <c r="B460" s="89" t="s">
        <v>303</v>
      </c>
      <c r="C460" s="889"/>
      <c r="D460" s="889"/>
      <c r="E460" s="917"/>
      <c r="F460" s="123"/>
      <c r="G460" s="123"/>
      <c r="H460" s="916"/>
      <c r="I460" s="600"/>
      <c r="J460" s="127"/>
      <c r="K460" s="918"/>
      <c r="L460" s="123"/>
      <c r="M460" s="123"/>
      <c r="N460" s="123"/>
      <c r="O460" s="717">
        <f t="shared" si="18"/>
        <v>0</v>
      </c>
    </row>
    <row r="461" spans="1:21" ht="18.75" x14ac:dyDescent="0.3">
      <c r="A461" s="107" t="s">
        <v>54</v>
      </c>
      <c r="B461" s="89" t="s">
        <v>304</v>
      </c>
      <c r="C461" s="889"/>
      <c r="D461" s="889"/>
      <c r="E461" s="917"/>
      <c r="F461" s="123"/>
      <c r="G461" s="123"/>
      <c r="H461" s="916"/>
      <c r="I461" s="600"/>
      <c r="J461" s="127"/>
      <c r="K461" s="918"/>
      <c r="L461" s="123"/>
      <c r="M461" s="123"/>
      <c r="N461" s="123"/>
      <c r="O461" s="717">
        <f t="shared" si="18"/>
        <v>0</v>
      </c>
    </row>
    <row r="462" spans="1:21" ht="24" x14ac:dyDescent="0.3">
      <c r="A462" s="107" t="s">
        <v>56</v>
      </c>
      <c r="B462" s="89" t="s">
        <v>305</v>
      </c>
      <c r="C462" s="889"/>
      <c r="D462" s="889"/>
      <c r="E462" s="917"/>
      <c r="F462" s="123"/>
      <c r="G462" s="123"/>
      <c r="H462" s="916"/>
      <c r="I462" s="600"/>
      <c r="J462" s="127"/>
      <c r="K462" s="918"/>
      <c r="L462" s="123"/>
      <c r="M462" s="123"/>
      <c r="N462" s="123"/>
      <c r="O462" s="717">
        <f t="shared" si="18"/>
        <v>0</v>
      </c>
    </row>
    <row r="463" spans="1:21" ht="18.75" x14ac:dyDescent="0.3">
      <c r="A463" s="107" t="s">
        <v>57</v>
      </c>
      <c r="B463" s="90" t="s">
        <v>306</v>
      </c>
      <c r="C463" s="889"/>
      <c r="D463" s="889"/>
      <c r="E463" s="917">
        <v>1</v>
      </c>
      <c r="F463" s="123"/>
      <c r="G463" s="123"/>
      <c r="H463" s="916"/>
      <c r="I463" s="600"/>
      <c r="J463" s="127"/>
      <c r="K463" s="918"/>
      <c r="L463" s="123"/>
      <c r="M463" s="123"/>
      <c r="N463" s="123"/>
      <c r="O463" s="717">
        <f t="shared" si="18"/>
        <v>1</v>
      </c>
    </row>
    <row r="464" spans="1:21" ht="18.75" x14ac:dyDescent="0.3">
      <c r="A464" s="107" t="s">
        <v>59</v>
      </c>
      <c r="B464" s="90" t="s">
        <v>307</v>
      </c>
      <c r="C464" s="889"/>
      <c r="D464" s="889"/>
      <c r="E464" s="917"/>
      <c r="F464" s="123"/>
      <c r="G464" s="123"/>
      <c r="H464" s="916"/>
      <c r="I464" s="600"/>
      <c r="J464" s="127"/>
      <c r="K464" s="918"/>
      <c r="L464" s="123"/>
      <c r="M464" s="123"/>
      <c r="N464" s="123"/>
      <c r="O464" s="717">
        <f t="shared" si="18"/>
        <v>0</v>
      </c>
    </row>
    <row r="465" spans="1:18" ht="18.75" x14ac:dyDescent="0.3">
      <c r="A465" s="107" t="s">
        <v>60</v>
      </c>
      <c r="B465" s="90" t="s">
        <v>308</v>
      </c>
      <c r="C465" s="889"/>
      <c r="D465" s="889"/>
      <c r="E465" s="917"/>
      <c r="F465" s="123"/>
      <c r="G465" s="123"/>
      <c r="H465" s="916"/>
      <c r="I465" s="600"/>
      <c r="J465" s="127"/>
      <c r="K465" s="918"/>
      <c r="L465" s="123"/>
      <c r="M465" s="123"/>
      <c r="N465" s="123"/>
      <c r="O465" s="717">
        <f t="shared" si="18"/>
        <v>0</v>
      </c>
    </row>
    <row r="466" spans="1:18" ht="18.75" x14ac:dyDescent="0.3">
      <c r="A466" s="107" t="s">
        <v>62</v>
      </c>
      <c r="B466" s="90" t="s">
        <v>309</v>
      </c>
      <c r="C466" s="889"/>
      <c r="D466" s="889"/>
      <c r="E466" s="917"/>
      <c r="F466" s="123"/>
      <c r="G466" s="123"/>
      <c r="H466" s="916"/>
      <c r="I466" s="600"/>
      <c r="J466" s="127"/>
      <c r="K466" s="918"/>
      <c r="L466" s="123"/>
      <c r="M466" s="123"/>
      <c r="N466" s="123"/>
      <c r="O466" s="717">
        <f t="shared" si="18"/>
        <v>0</v>
      </c>
    </row>
    <row r="467" spans="1:18" ht="18.75" x14ac:dyDescent="0.3">
      <c r="A467" s="107" t="s">
        <v>63</v>
      </c>
      <c r="B467" s="90" t="s">
        <v>310</v>
      </c>
      <c r="C467" s="889"/>
      <c r="D467" s="889"/>
      <c r="E467" s="917"/>
      <c r="F467" s="123"/>
      <c r="G467" s="123"/>
      <c r="H467" s="916"/>
      <c r="I467" s="600"/>
      <c r="J467" s="127"/>
      <c r="K467" s="918"/>
      <c r="L467" s="123"/>
      <c r="M467" s="123"/>
      <c r="N467" s="123"/>
      <c r="O467" s="717">
        <f t="shared" si="18"/>
        <v>0</v>
      </c>
    </row>
    <row r="468" spans="1:18" ht="18.75" x14ac:dyDescent="0.3">
      <c r="A468" s="107" t="s">
        <v>65</v>
      </c>
      <c r="B468" s="90" t="s">
        <v>311</v>
      </c>
      <c r="C468" s="889"/>
      <c r="D468" s="889"/>
      <c r="E468" s="917"/>
      <c r="F468" s="123"/>
      <c r="G468" s="123"/>
      <c r="H468" s="916"/>
      <c r="I468" s="600"/>
      <c r="J468" s="127"/>
      <c r="K468" s="918"/>
      <c r="L468" s="123"/>
      <c r="M468" s="123"/>
      <c r="N468" s="123"/>
      <c r="O468" s="717">
        <f t="shared" si="18"/>
        <v>0</v>
      </c>
    </row>
    <row r="469" spans="1:18" ht="18.75" x14ac:dyDescent="0.3">
      <c r="A469" s="107" t="s">
        <v>67</v>
      </c>
      <c r="B469" s="90" t="s">
        <v>312</v>
      </c>
      <c r="C469" s="889"/>
      <c r="D469" s="889"/>
      <c r="E469" s="917"/>
      <c r="F469" s="123"/>
      <c r="G469" s="123"/>
      <c r="H469" s="916"/>
      <c r="I469" s="600"/>
      <c r="J469" s="127"/>
      <c r="K469" s="918"/>
      <c r="L469" s="123"/>
      <c r="M469" s="123"/>
      <c r="N469" s="123"/>
      <c r="O469" s="717">
        <f t="shared" si="18"/>
        <v>0</v>
      </c>
    </row>
    <row r="470" spans="1:18" ht="18.75" x14ac:dyDescent="0.3">
      <c r="A470" s="107" t="s">
        <v>69</v>
      </c>
      <c r="B470" s="90" t="s">
        <v>313</v>
      </c>
      <c r="C470" s="889"/>
      <c r="D470" s="889"/>
      <c r="E470" s="917"/>
      <c r="F470" s="123"/>
      <c r="G470" s="123"/>
      <c r="H470" s="916"/>
      <c r="I470" s="600"/>
      <c r="J470" s="127"/>
      <c r="K470" s="918"/>
      <c r="L470" s="123"/>
      <c r="M470" s="123"/>
      <c r="N470" s="123"/>
      <c r="O470" s="717">
        <f t="shared" si="18"/>
        <v>0</v>
      </c>
    </row>
    <row r="471" spans="1:18" ht="18.75" x14ac:dyDescent="0.3">
      <c r="A471" s="107" t="s">
        <v>71</v>
      </c>
      <c r="B471" s="90" t="s">
        <v>314</v>
      </c>
      <c r="C471" s="889"/>
      <c r="D471" s="889"/>
      <c r="E471" s="917"/>
      <c r="F471" s="123"/>
      <c r="G471" s="123"/>
      <c r="H471" s="916"/>
      <c r="I471" s="600"/>
      <c r="J471" s="127"/>
      <c r="K471" s="918"/>
      <c r="L471" s="123"/>
      <c r="M471" s="123"/>
      <c r="N471" s="123"/>
      <c r="O471" s="717">
        <f t="shared" si="18"/>
        <v>0</v>
      </c>
    </row>
    <row r="472" spans="1:18" ht="18.75" x14ac:dyDescent="0.3">
      <c r="A472" s="107" t="s">
        <v>73</v>
      </c>
      <c r="B472" s="90" t="s">
        <v>315</v>
      </c>
      <c r="C472" s="889"/>
      <c r="D472" s="889"/>
      <c r="E472" s="917"/>
      <c r="F472" s="123"/>
      <c r="G472" s="123"/>
      <c r="H472" s="916"/>
      <c r="I472" s="600"/>
      <c r="J472" s="127"/>
      <c r="K472" s="918"/>
      <c r="L472" s="123"/>
      <c r="M472" s="123"/>
      <c r="N472" s="123"/>
      <c r="O472" s="717">
        <f t="shared" si="18"/>
        <v>0</v>
      </c>
    </row>
    <row r="473" spans="1:18" ht="18.75" x14ac:dyDescent="0.3">
      <c r="A473" s="107" t="s">
        <v>75</v>
      </c>
      <c r="B473" s="90" t="s">
        <v>316</v>
      </c>
      <c r="C473" s="889"/>
      <c r="D473" s="889"/>
      <c r="E473" s="917"/>
      <c r="F473" s="123"/>
      <c r="G473" s="123"/>
      <c r="H473" s="916"/>
      <c r="I473" s="600"/>
      <c r="J473" s="127"/>
      <c r="K473" s="918"/>
      <c r="L473" s="123"/>
      <c r="M473" s="123"/>
      <c r="N473" s="123"/>
      <c r="O473" s="717">
        <f t="shared" si="18"/>
        <v>0</v>
      </c>
    </row>
    <row r="474" spans="1:18" ht="18" x14ac:dyDescent="0.25">
      <c r="A474" s="107" t="s">
        <v>77</v>
      </c>
      <c r="B474" s="49" t="s">
        <v>119</v>
      </c>
      <c r="C474" s="919">
        <f>SUM(C446:C473)</f>
        <v>0</v>
      </c>
      <c r="D474" s="919">
        <f t="shared" ref="D474:N474" si="19">SUM(D446:D473)</f>
        <v>0</v>
      </c>
      <c r="E474" s="919">
        <f t="shared" si="19"/>
        <v>2</v>
      </c>
      <c r="F474" s="919">
        <f t="shared" si="19"/>
        <v>0</v>
      </c>
      <c r="G474" s="919">
        <f t="shared" si="19"/>
        <v>0</v>
      </c>
      <c r="H474" s="919">
        <f t="shared" si="19"/>
        <v>0</v>
      </c>
      <c r="I474" s="919">
        <f t="shared" si="19"/>
        <v>0</v>
      </c>
      <c r="J474" s="919">
        <f t="shared" si="19"/>
        <v>0</v>
      </c>
      <c r="K474" s="919">
        <f t="shared" si="19"/>
        <v>0</v>
      </c>
      <c r="L474" s="919">
        <f t="shared" si="19"/>
        <v>0</v>
      </c>
      <c r="M474" s="919">
        <f t="shared" si="19"/>
        <v>0</v>
      </c>
      <c r="N474" s="919">
        <f t="shared" si="19"/>
        <v>0</v>
      </c>
      <c r="O474" s="435">
        <f>SUM(O446:O473)</f>
        <v>2</v>
      </c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197" t="s">
        <v>320</v>
      </c>
      <c r="P479" s="1"/>
      <c r="Q479" s="50"/>
      <c r="R479" s="51"/>
    </row>
    <row r="480" spans="1:18" x14ac:dyDescent="0.25">
      <c r="A480" s="107" t="s">
        <v>13</v>
      </c>
      <c r="B480" s="41" t="s">
        <v>321</v>
      </c>
      <c r="C480" s="33"/>
      <c r="D480" s="33"/>
      <c r="E480" s="34"/>
      <c r="F480" s="34"/>
      <c r="G480" s="35"/>
      <c r="H480" s="36"/>
      <c r="I480" s="33"/>
      <c r="J480" s="33"/>
      <c r="K480" s="37"/>
      <c r="L480" s="34"/>
      <c r="M480" s="34"/>
      <c r="N480" s="37"/>
      <c r="O480" s="52"/>
      <c r="P480" s="1"/>
      <c r="Q480" s="50"/>
      <c r="R480" s="51"/>
    </row>
    <row r="481" spans="1:18" x14ac:dyDescent="0.25">
      <c r="A481" s="106" t="s">
        <v>15</v>
      </c>
      <c r="B481" s="63" t="s">
        <v>322</v>
      </c>
      <c r="C481" s="128"/>
      <c r="D481" s="128"/>
      <c r="E481" s="129"/>
      <c r="F481" s="129"/>
      <c r="G481" s="130"/>
      <c r="H481" s="131"/>
      <c r="I481" s="128"/>
      <c r="J481" s="128"/>
      <c r="K481" s="132"/>
      <c r="L481" s="129"/>
      <c r="M481" s="129"/>
      <c r="N481" s="132"/>
      <c r="O481" s="52">
        <v>0</v>
      </c>
      <c r="P481" s="1"/>
      <c r="Q481" s="50"/>
      <c r="R481" s="51"/>
    </row>
    <row r="482" spans="1:18" x14ac:dyDescent="0.25">
      <c r="A482" s="106" t="s">
        <v>17</v>
      </c>
      <c r="B482" s="42" t="s">
        <v>323</v>
      </c>
      <c r="C482" s="128"/>
      <c r="D482" s="128"/>
      <c r="E482" s="133"/>
      <c r="F482" s="133"/>
      <c r="G482" s="134"/>
      <c r="H482" s="131"/>
      <c r="I482" s="128"/>
      <c r="J482" s="128"/>
      <c r="K482" s="132"/>
      <c r="L482" s="133"/>
      <c r="M482" s="133"/>
      <c r="N482" s="132"/>
      <c r="O482" s="52">
        <v>0</v>
      </c>
      <c r="P482" s="1"/>
      <c r="Q482" s="50"/>
      <c r="R482" s="51"/>
    </row>
    <row r="483" spans="1:18" x14ac:dyDescent="0.25">
      <c r="A483" s="106" t="s">
        <v>132</v>
      </c>
      <c r="B483" s="42" t="s">
        <v>385</v>
      </c>
      <c r="C483" s="128"/>
      <c r="D483" s="128"/>
      <c r="E483" s="133"/>
      <c r="F483" s="133"/>
      <c r="G483" s="133"/>
      <c r="H483" s="129"/>
      <c r="I483" s="128"/>
      <c r="J483" s="128"/>
      <c r="K483" s="132"/>
      <c r="L483" s="133"/>
      <c r="M483" s="133"/>
      <c r="N483" s="132"/>
      <c r="O483" s="52">
        <v>0</v>
      </c>
      <c r="P483" s="1"/>
      <c r="Q483" s="50"/>
      <c r="R483" s="51"/>
    </row>
    <row r="484" spans="1:18" x14ac:dyDescent="0.25">
      <c r="A484" s="164" t="s">
        <v>133</v>
      </c>
      <c r="B484" s="163" t="s">
        <v>386</v>
      </c>
      <c r="C484" s="128"/>
      <c r="D484" s="128"/>
      <c r="E484" s="133"/>
      <c r="F484" s="133"/>
      <c r="G484" s="133"/>
      <c r="H484" s="129"/>
      <c r="I484" s="128"/>
      <c r="J484" s="128"/>
      <c r="K484" s="132"/>
      <c r="L484" s="133"/>
      <c r="M484" s="133"/>
      <c r="N484" s="132"/>
      <c r="O484" s="52"/>
      <c r="P484" s="1"/>
      <c r="Q484" s="50"/>
      <c r="R484" s="51"/>
    </row>
    <row r="485" spans="1:18" x14ac:dyDescent="0.25">
      <c r="A485" s="107" t="s">
        <v>19</v>
      </c>
      <c r="B485" s="41" t="s">
        <v>324</v>
      </c>
      <c r="C485" s="33"/>
      <c r="D485" s="33"/>
      <c r="E485" s="38"/>
      <c r="F485" s="38"/>
      <c r="G485" s="38"/>
      <c r="H485" s="34"/>
      <c r="I485" s="33"/>
      <c r="J485" s="33"/>
      <c r="K485" s="37"/>
      <c r="L485" s="38"/>
      <c r="M485" s="38"/>
      <c r="N485" s="37"/>
      <c r="O485" s="52"/>
      <c r="P485" s="1"/>
      <c r="Q485" s="50"/>
      <c r="R485" s="51"/>
    </row>
    <row r="486" spans="1:18" x14ac:dyDescent="0.25">
      <c r="A486" s="106" t="s">
        <v>21</v>
      </c>
      <c r="B486" s="42" t="s">
        <v>325</v>
      </c>
      <c r="C486" s="128"/>
      <c r="D486" s="128"/>
      <c r="E486" s="133"/>
      <c r="F486" s="133"/>
      <c r="G486" s="133"/>
      <c r="H486" s="129"/>
      <c r="I486" s="128"/>
      <c r="J486" s="128"/>
      <c r="K486" s="132"/>
      <c r="L486" s="133"/>
      <c r="M486" s="133"/>
      <c r="N486" s="132"/>
      <c r="O486" s="52">
        <v>0</v>
      </c>
      <c r="P486" s="1"/>
      <c r="Q486" s="50"/>
      <c r="R486" s="51"/>
    </row>
    <row r="487" spans="1:18" x14ac:dyDescent="0.25">
      <c r="A487" s="106" t="s">
        <v>23</v>
      </c>
      <c r="B487" s="42" t="s">
        <v>326</v>
      </c>
      <c r="C487" s="128"/>
      <c r="D487" s="128"/>
      <c r="E487" s="133"/>
      <c r="F487" s="133"/>
      <c r="G487" s="133"/>
      <c r="H487" s="129"/>
      <c r="I487" s="128"/>
      <c r="J487" s="128"/>
      <c r="K487" s="132"/>
      <c r="L487" s="133"/>
      <c r="M487" s="133"/>
      <c r="N487" s="132"/>
      <c r="O487" s="52">
        <v>0</v>
      </c>
      <c r="P487" s="1"/>
      <c r="Q487" s="50"/>
      <c r="R487" s="51"/>
    </row>
    <row r="488" spans="1:18" x14ac:dyDescent="0.25">
      <c r="A488" s="107" t="s">
        <v>25</v>
      </c>
      <c r="B488" s="41" t="s">
        <v>427</v>
      </c>
      <c r="C488" s="128"/>
      <c r="D488" s="128"/>
      <c r="E488" s="133"/>
      <c r="F488" s="133"/>
      <c r="G488" s="133"/>
      <c r="H488" s="129"/>
      <c r="I488" s="128"/>
      <c r="J488" s="128"/>
      <c r="K488" s="132"/>
      <c r="L488" s="133"/>
      <c r="M488" s="133"/>
      <c r="N488" s="132"/>
      <c r="O488" s="52">
        <v>0</v>
      </c>
      <c r="P488" s="1"/>
      <c r="Q488" s="50"/>
      <c r="R488" s="51"/>
    </row>
    <row r="489" spans="1:18" x14ac:dyDescent="0.25">
      <c r="A489" s="106" t="s">
        <v>27</v>
      </c>
      <c r="B489" s="63" t="s">
        <v>425</v>
      </c>
      <c r="C489" s="128"/>
      <c r="D489" s="128"/>
      <c r="E489" s="133"/>
      <c r="F489" s="133"/>
      <c r="G489" s="133"/>
      <c r="H489" s="129"/>
      <c r="I489" s="128"/>
      <c r="J489" s="128"/>
      <c r="K489" s="132"/>
      <c r="L489" s="133"/>
      <c r="M489" s="133"/>
      <c r="N489" s="132"/>
      <c r="O489" s="52"/>
      <c r="P489" s="1"/>
      <c r="Q489" s="50"/>
      <c r="R489" s="51"/>
    </row>
    <row r="490" spans="1:18" x14ac:dyDescent="0.25">
      <c r="A490" s="106" t="s">
        <v>29</v>
      </c>
      <c r="B490" s="63" t="s">
        <v>426</v>
      </c>
      <c r="C490" s="128"/>
      <c r="D490" s="128"/>
      <c r="E490" s="133"/>
      <c r="F490" s="133"/>
      <c r="G490" s="133"/>
      <c r="H490" s="129"/>
      <c r="I490" s="128"/>
      <c r="J490" s="128"/>
      <c r="K490" s="132"/>
      <c r="L490" s="133"/>
      <c r="M490" s="133"/>
      <c r="N490" s="132"/>
      <c r="O490" s="52"/>
      <c r="P490" s="1"/>
      <c r="Q490" s="50"/>
      <c r="R490" s="51"/>
    </row>
    <row r="491" spans="1:18" ht="18" x14ac:dyDescent="0.25">
      <c r="A491" s="107" t="s">
        <v>33</v>
      </c>
      <c r="B491" s="43" t="s">
        <v>327</v>
      </c>
      <c r="C491" s="922">
        <f>+C495+C497</f>
        <v>3</v>
      </c>
      <c r="D491" s="922">
        <v>0</v>
      </c>
      <c r="E491" s="923">
        <f>E494+E497</f>
        <v>2</v>
      </c>
      <c r="F491" s="845"/>
      <c r="G491" s="845"/>
      <c r="H491" s="827"/>
      <c r="I491" s="924"/>
      <c r="J491" s="924"/>
      <c r="K491" s="845"/>
      <c r="L491" s="845"/>
      <c r="M491" s="845"/>
      <c r="N491" s="845"/>
      <c r="O491" s="925">
        <f t="shared" ref="O491" si="20">SUM(C491:N491)</f>
        <v>5</v>
      </c>
      <c r="P491" s="1"/>
      <c r="Q491" s="50"/>
      <c r="R491" s="51"/>
    </row>
    <row r="492" spans="1:18" x14ac:dyDescent="0.25">
      <c r="A492" s="164" t="s">
        <v>139</v>
      </c>
      <c r="B492" s="165" t="s">
        <v>387</v>
      </c>
      <c r="C492" s="926"/>
      <c r="D492" s="926"/>
      <c r="E492" s="825"/>
      <c r="F492" s="825"/>
      <c r="G492" s="825"/>
      <c r="H492" s="820"/>
      <c r="I492" s="926"/>
      <c r="J492" s="926"/>
      <c r="K492" s="825"/>
      <c r="L492" s="825"/>
      <c r="M492" s="825"/>
      <c r="N492" s="825"/>
      <c r="O492" s="52"/>
      <c r="P492" s="1"/>
      <c r="Q492" s="50"/>
      <c r="R492" s="51"/>
    </row>
    <row r="493" spans="1:18" x14ac:dyDescent="0.25">
      <c r="A493" s="164" t="s">
        <v>140</v>
      </c>
      <c r="B493" s="165" t="s">
        <v>388</v>
      </c>
      <c r="C493" s="926"/>
      <c r="D493" s="926"/>
      <c r="E493" s="825"/>
      <c r="F493" s="825"/>
      <c r="G493" s="825"/>
      <c r="H493" s="820"/>
      <c r="I493" s="926"/>
      <c r="J493" s="926"/>
      <c r="K493" s="825"/>
      <c r="L493" s="825"/>
      <c r="M493" s="825"/>
      <c r="N493" s="825"/>
      <c r="O493" s="52"/>
      <c r="P493" s="1"/>
      <c r="Q493" s="50"/>
      <c r="R493" s="51"/>
    </row>
    <row r="494" spans="1:18" x14ac:dyDescent="0.25">
      <c r="A494" s="164" t="s">
        <v>141</v>
      </c>
      <c r="B494" s="165" t="s">
        <v>389</v>
      </c>
      <c r="C494" s="484"/>
      <c r="D494" s="484"/>
      <c r="E494" s="135">
        <v>1</v>
      </c>
      <c r="F494" s="135"/>
      <c r="G494" s="135"/>
      <c r="H494" s="927"/>
      <c r="I494" s="484"/>
      <c r="J494" s="484"/>
      <c r="K494" s="135"/>
      <c r="L494" s="825"/>
      <c r="M494" s="825"/>
      <c r="N494" s="825"/>
      <c r="O494" s="52"/>
      <c r="P494" s="1"/>
      <c r="Q494" s="50"/>
      <c r="R494" s="51"/>
    </row>
    <row r="495" spans="1:18" x14ac:dyDescent="0.25">
      <c r="A495" s="164" t="s">
        <v>142</v>
      </c>
      <c r="B495" s="44" t="s">
        <v>328</v>
      </c>
      <c r="C495" s="484">
        <v>1</v>
      </c>
      <c r="D495" s="484"/>
      <c r="E495" s="135"/>
      <c r="F495" s="135"/>
      <c r="G495" s="135"/>
      <c r="H495" s="927"/>
      <c r="I495" s="484"/>
      <c r="J495" s="484"/>
      <c r="K495" s="135"/>
      <c r="L495" s="135"/>
      <c r="M495" s="135"/>
      <c r="N495" s="135"/>
      <c r="O495" s="52"/>
      <c r="P495" s="1"/>
      <c r="Q495" s="50"/>
      <c r="R495" s="51"/>
    </row>
    <row r="496" spans="1:18" x14ac:dyDescent="0.25">
      <c r="A496" s="164" t="s">
        <v>392</v>
      </c>
      <c r="B496" s="165" t="s">
        <v>390</v>
      </c>
      <c r="C496" s="484"/>
      <c r="D496" s="484"/>
      <c r="E496" s="135"/>
      <c r="F496" s="135"/>
      <c r="G496" s="135"/>
      <c r="H496" s="927"/>
      <c r="I496" s="484"/>
      <c r="J496" s="484"/>
      <c r="K496" s="135"/>
      <c r="L496" s="135"/>
      <c r="M496" s="135"/>
      <c r="N496" s="135"/>
      <c r="O496" s="52"/>
      <c r="P496" s="1"/>
      <c r="Q496" s="50"/>
      <c r="R496" s="51"/>
    </row>
    <row r="497" spans="1:18" ht="16.5" x14ac:dyDescent="0.25">
      <c r="A497" s="164" t="s">
        <v>391</v>
      </c>
      <c r="B497" s="44" t="s">
        <v>329</v>
      </c>
      <c r="C497" s="928">
        <v>2</v>
      </c>
      <c r="D497" s="928"/>
      <c r="E497" s="929">
        <v>1</v>
      </c>
      <c r="F497" s="135"/>
      <c r="G497" s="135"/>
      <c r="H497" s="135"/>
      <c r="I497" s="484"/>
      <c r="J497" s="484"/>
      <c r="K497" s="135"/>
      <c r="L497" s="135"/>
      <c r="M497" s="135"/>
      <c r="N497" s="135"/>
      <c r="O497" s="52"/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930">
        <v>0</v>
      </c>
      <c r="D498" s="930">
        <v>0</v>
      </c>
      <c r="E498" s="930">
        <v>7</v>
      </c>
      <c r="F498" s="931"/>
      <c r="G498" s="931"/>
      <c r="H498" s="931"/>
      <c r="I498" s="932"/>
      <c r="J498" s="932"/>
      <c r="K498" s="931"/>
      <c r="L498" s="931"/>
      <c r="M498" s="931"/>
      <c r="N498" s="931"/>
      <c r="O498" s="925">
        <f>SUM(C498:N498)</f>
        <v>7</v>
      </c>
      <c r="P498" s="1"/>
      <c r="Q498" s="50"/>
      <c r="R498" s="51"/>
    </row>
    <row r="499" spans="1:18" ht="25.5" x14ac:dyDescent="0.25">
      <c r="A499" s="107" t="s">
        <v>37</v>
      </c>
      <c r="B499" s="45" t="s">
        <v>331</v>
      </c>
      <c r="C499" s="764">
        <f>C503</f>
        <v>3</v>
      </c>
      <c r="D499" s="764">
        <v>0</v>
      </c>
      <c r="E499" s="764">
        <f>E503</f>
        <v>4</v>
      </c>
      <c r="F499" s="933"/>
      <c r="G499" s="933"/>
      <c r="H499" s="933"/>
      <c r="I499" s="933"/>
      <c r="J499" s="933"/>
      <c r="K499" s="933"/>
      <c r="L499" s="933"/>
      <c r="M499" s="933"/>
      <c r="N499" s="933"/>
      <c r="O499" s="925">
        <f>SUM(C499:N499)</f>
        <v>7</v>
      </c>
      <c r="P499" s="1"/>
      <c r="Q499" s="50"/>
      <c r="R499" s="51"/>
    </row>
    <row r="500" spans="1:18" x14ac:dyDescent="0.25">
      <c r="A500" s="106" t="s">
        <v>149</v>
      </c>
      <c r="B500" s="46" t="s">
        <v>332</v>
      </c>
      <c r="C500" s="484"/>
      <c r="D500" s="484"/>
      <c r="E500" s="135"/>
      <c r="F500" s="135"/>
      <c r="G500" s="135"/>
      <c r="H500" s="135"/>
      <c r="I500" s="484"/>
      <c r="J500" s="484"/>
      <c r="K500" s="135"/>
      <c r="L500" s="135"/>
      <c r="M500" s="135"/>
      <c r="N500" s="135"/>
      <c r="O500" s="52"/>
      <c r="P500" s="1"/>
      <c r="Q500" s="50"/>
      <c r="R500" s="51"/>
    </row>
    <row r="501" spans="1:18" x14ac:dyDescent="0.25">
      <c r="A501" s="106" t="s">
        <v>150</v>
      </c>
      <c r="B501" s="46" t="s">
        <v>333</v>
      </c>
      <c r="C501" s="484"/>
      <c r="D501" s="484"/>
      <c r="E501" s="135"/>
      <c r="F501" s="135"/>
      <c r="G501" s="135"/>
      <c r="H501" s="135"/>
      <c r="I501" s="484"/>
      <c r="J501" s="484"/>
      <c r="K501" s="135"/>
      <c r="L501" s="135"/>
      <c r="M501" s="135"/>
      <c r="N501" s="135"/>
      <c r="O501" s="52"/>
      <c r="P501" s="1"/>
      <c r="Q501" s="50"/>
      <c r="R501" s="51"/>
    </row>
    <row r="502" spans="1:18" x14ac:dyDescent="0.25">
      <c r="A502" s="106" t="s">
        <v>151</v>
      </c>
      <c r="B502" s="46" t="s">
        <v>334</v>
      </c>
      <c r="C502" s="484"/>
      <c r="D502" s="484"/>
      <c r="E502" s="135"/>
      <c r="F502" s="135"/>
      <c r="G502" s="135"/>
      <c r="H502" s="135"/>
      <c r="I502" s="484"/>
      <c r="J502" s="484"/>
      <c r="K502" s="135"/>
      <c r="L502" s="135"/>
      <c r="M502" s="135"/>
      <c r="N502" s="135"/>
      <c r="O502" s="52"/>
      <c r="P502" s="1"/>
      <c r="Q502" s="50"/>
      <c r="R502" s="51"/>
    </row>
    <row r="503" spans="1:18" ht="16.5" x14ac:dyDescent="0.25">
      <c r="A503" s="106" t="s">
        <v>152</v>
      </c>
      <c r="B503" s="46" t="s">
        <v>335</v>
      </c>
      <c r="C503" s="928">
        <v>3</v>
      </c>
      <c r="D503" s="928"/>
      <c r="E503" s="929">
        <v>4</v>
      </c>
      <c r="F503" s="135"/>
      <c r="G503" s="135"/>
      <c r="H503" s="135"/>
      <c r="I503" s="484"/>
      <c r="J503" s="484"/>
      <c r="K503" s="135"/>
      <c r="L503" s="135"/>
      <c r="M503" s="135"/>
      <c r="N503" s="135"/>
      <c r="O503" s="52"/>
      <c r="P503" s="1"/>
      <c r="Q503" s="50"/>
      <c r="R503" s="51"/>
    </row>
    <row r="504" spans="1:18" ht="18" x14ac:dyDescent="0.25">
      <c r="A504" s="107" t="s">
        <v>39</v>
      </c>
      <c r="B504" s="45" t="s">
        <v>336</v>
      </c>
      <c r="C504" s="764">
        <v>0</v>
      </c>
      <c r="D504" s="764">
        <v>0</v>
      </c>
      <c r="E504" s="827">
        <f>E506+E507</f>
        <v>3</v>
      </c>
      <c r="F504" s="827"/>
      <c r="G504" s="827"/>
      <c r="H504" s="827"/>
      <c r="I504" s="764"/>
      <c r="J504" s="764"/>
      <c r="K504" s="827"/>
      <c r="L504" s="827"/>
      <c r="M504" s="827"/>
      <c r="N504" s="827"/>
      <c r="O504" s="925">
        <f>SUM(C504:N504)</f>
        <v>3</v>
      </c>
      <c r="P504" s="1"/>
      <c r="Q504" s="50"/>
      <c r="R504" s="51"/>
    </row>
    <row r="505" spans="1:18" x14ac:dyDescent="0.25">
      <c r="A505" s="106" t="s">
        <v>154</v>
      </c>
      <c r="B505" s="46" t="s">
        <v>337</v>
      </c>
      <c r="C505" s="484"/>
      <c r="D505" s="484"/>
      <c r="E505" s="135"/>
      <c r="F505" s="135"/>
      <c r="G505" s="135"/>
      <c r="H505" s="135"/>
      <c r="I505" s="484"/>
      <c r="J505" s="484"/>
      <c r="K505" s="135"/>
      <c r="L505" s="135"/>
      <c r="M505" s="135"/>
      <c r="N505" s="135"/>
      <c r="O505" s="52"/>
      <c r="P505" s="1"/>
      <c r="Q505" s="84"/>
      <c r="R505" s="85"/>
    </row>
    <row r="506" spans="1:18" ht="16.5" x14ac:dyDescent="0.25">
      <c r="A506" s="106" t="s">
        <v>155</v>
      </c>
      <c r="B506" s="46" t="s">
        <v>338</v>
      </c>
      <c r="C506" s="928"/>
      <c r="D506" s="928"/>
      <c r="E506" s="929">
        <v>2</v>
      </c>
      <c r="F506" s="135"/>
      <c r="G506" s="135"/>
      <c r="H506" s="135"/>
      <c r="I506" s="484"/>
      <c r="J506" s="484"/>
      <c r="K506" s="135"/>
      <c r="L506" s="135"/>
      <c r="M506" s="135"/>
      <c r="N506" s="135"/>
      <c r="O506" s="52"/>
      <c r="P506" s="1"/>
      <c r="Q506" s="50"/>
      <c r="R506" s="51"/>
    </row>
    <row r="507" spans="1:18" ht="16.5" x14ac:dyDescent="0.25">
      <c r="A507" s="106" t="s">
        <v>156</v>
      </c>
      <c r="B507" s="46" t="s">
        <v>339</v>
      </c>
      <c r="C507" s="928"/>
      <c r="D507" s="928"/>
      <c r="E507" s="929">
        <v>1</v>
      </c>
      <c r="F507" s="135"/>
      <c r="G507" s="135"/>
      <c r="H507" s="135"/>
      <c r="I507" s="484"/>
      <c r="J507" s="484"/>
      <c r="K507" s="135"/>
      <c r="L507" s="135"/>
      <c r="M507" s="135"/>
      <c r="N507" s="135"/>
      <c r="O507" s="52"/>
      <c r="P507" s="1"/>
      <c r="Q507" s="50"/>
      <c r="R507" s="51"/>
    </row>
    <row r="508" spans="1:18" ht="16.5" x14ac:dyDescent="0.25">
      <c r="A508" s="106" t="s">
        <v>157</v>
      </c>
      <c r="B508" s="46" t="s">
        <v>340</v>
      </c>
      <c r="C508" s="928"/>
      <c r="D508" s="928"/>
      <c r="E508" s="929"/>
      <c r="F508" s="135"/>
      <c r="G508" s="135"/>
      <c r="H508" s="135"/>
      <c r="I508" s="484"/>
      <c r="J508" s="484"/>
      <c r="K508" s="135"/>
      <c r="L508" s="135"/>
      <c r="M508" s="135"/>
      <c r="N508" s="135"/>
      <c r="O508" s="52"/>
      <c r="P508" s="1"/>
      <c r="Q508" s="50"/>
      <c r="R508" s="51"/>
    </row>
    <row r="509" spans="1:18" ht="18" x14ac:dyDescent="0.25">
      <c r="A509" s="107" t="s">
        <v>41</v>
      </c>
      <c r="B509" s="47" t="s">
        <v>341</v>
      </c>
      <c r="C509" s="934">
        <v>0</v>
      </c>
      <c r="D509" s="934">
        <f>D511</f>
        <v>6</v>
      </c>
      <c r="E509" s="935">
        <v>0</v>
      </c>
      <c r="F509" s="935"/>
      <c r="G509" s="935"/>
      <c r="H509" s="935"/>
      <c r="I509" s="934"/>
      <c r="J509" s="934"/>
      <c r="K509" s="935"/>
      <c r="L509" s="935"/>
      <c r="M509" s="935"/>
      <c r="N509" s="935"/>
      <c r="O509" s="925">
        <f>SUM(C509:N509)</f>
        <v>6</v>
      </c>
      <c r="P509" s="1"/>
      <c r="Q509" s="50"/>
      <c r="R509" s="51"/>
    </row>
    <row r="510" spans="1:18" x14ac:dyDescent="0.25">
      <c r="A510" s="106" t="s">
        <v>159</v>
      </c>
      <c r="B510" s="44" t="s">
        <v>342</v>
      </c>
      <c r="C510" s="484"/>
      <c r="D510" s="484"/>
      <c r="E510" s="135"/>
      <c r="F510" s="135"/>
      <c r="G510" s="135"/>
      <c r="H510" s="135"/>
      <c r="I510" s="484"/>
      <c r="J510" s="484"/>
      <c r="K510" s="135"/>
      <c r="L510" s="135"/>
      <c r="M510" s="135"/>
      <c r="N510" s="135"/>
      <c r="O510" s="52"/>
      <c r="P510" s="1"/>
      <c r="Q510" s="50"/>
      <c r="R510" s="51"/>
    </row>
    <row r="511" spans="1:18" x14ac:dyDescent="0.25">
      <c r="A511" s="106" t="s">
        <v>160</v>
      </c>
      <c r="B511" s="44" t="s">
        <v>343</v>
      </c>
      <c r="C511" s="484"/>
      <c r="D511" s="484">
        <v>6</v>
      </c>
      <c r="E511" s="135"/>
      <c r="F511" s="135"/>
      <c r="G511" s="135"/>
      <c r="H511" s="135"/>
      <c r="I511" s="484"/>
      <c r="J511" s="484"/>
      <c r="K511" s="135"/>
      <c r="L511" s="135"/>
      <c r="M511" s="135"/>
      <c r="N511" s="135"/>
      <c r="O511" s="52"/>
      <c r="P511" s="1"/>
      <c r="Q511" s="50"/>
      <c r="R511" s="51"/>
    </row>
    <row r="512" spans="1:18" ht="18" x14ac:dyDescent="0.25">
      <c r="A512" s="107" t="s">
        <v>43</v>
      </c>
      <c r="B512" s="48" t="s">
        <v>344</v>
      </c>
      <c r="C512" s="934">
        <f>C513</f>
        <v>1</v>
      </c>
      <c r="D512" s="934">
        <v>0</v>
      </c>
      <c r="E512" s="935">
        <v>0</v>
      </c>
      <c r="F512" s="935"/>
      <c r="G512" s="935"/>
      <c r="H512" s="935"/>
      <c r="I512" s="934"/>
      <c r="J512" s="934"/>
      <c r="K512" s="935"/>
      <c r="L512" s="935"/>
      <c r="M512" s="935"/>
      <c r="N512" s="935"/>
      <c r="O512" s="925">
        <f>SUM(C512:N512)</f>
        <v>1</v>
      </c>
      <c r="P512" s="1"/>
      <c r="Q512" s="50"/>
      <c r="R512" s="51"/>
    </row>
    <row r="513" spans="1:18" x14ac:dyDescent="0.25">
      <c r="A513" s="106" t="s">
        <v>163</v>
      </c>
      <c r="B513" s="46" t="s">
        <v>345</v>
      </c>
      <c r="C513" s="484">
        <v>1</v>
      </c>
      <c r="D513" s="484"/>
      <c r="E513" s="135"/>
      <c r="F513" s="135"/>
      <c r="G513" s="135"/>
      <c r="H513" s="135"/>
      <c r="I513" s="484"/>
      <c r="J513" s="484"/>
      <c r="K513" s="135"/>
      <c r="L513" s="135"/>
      <c r="M513" s="135"/>
      <c r="N513" s="135"/>
      <c r="O513" s="52"/>
      <c r="P513" s="1"/>
      <c r="Q513" s="84"/>
      <c r="R513" s="85"/>
    </row>
    <row r="514" spans="1:18" x14ac:dyDescent="0.25">
      <c r="A514" s="106" t="s">
        <v>164</v>
      </c>
      <c r="B514" s="46" t="s">
        <v>346</v>
      </c>
      <c r="C514" s="484"/>
      <c r="D514" s="484"/>
      <c r="E514" s="135"/>
      <c r="F514" s="135"/>
      <c r="G514" s="135"/>
      <c r="H514" s="135"/>
      <c r="I514" s="484"/>
      <c r="J514" s="484"/>
      <c r="K514" s="135"/>
      <c r="L514" s="135"/>
      <c r="M514" s="135"/>
      <c r="N514" s="135"/>
      <c r="O514" s="52"/>
      <c r="P514" s="1"/>
      <c r="Q514" s="50"/>
      <c r="R514" s="51"/>
    </row>
    <row r="515" spans="1:18" x14ac:dyDescent="0.25">
      <c r="A515" s="106" t="s">
        <v>165</v>
      </c>
      <c r="B515" s="46" t="s">
        <v>347</v>
      </c>
      <c r="C515" s="484"/>
      <c r="D515" s="484"/>
      <c r="E515" s="135"/>
      <c r="F515" s="135"/>
      <c r="G515" s="135"/>
      <c r="H515" s="135"/>
      <c r="I515" s="484"/>
      <c r="J515" s="484"/>
      <c r="K515" s="135"/>
      <c r="L515" s="135"/>
      <c r="M515" s="135"/>
      <c r="N515" s="135"/>
      <c r="O515" s="52"/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934">
        <v>0</v>
      </c>
      <c r="D516" s="934">
        <f>D518</f>
        <v>473</v>
      </c>
      <c r="E516" s="935">
        <f>E519</f>
        <v>1</v>
      </c>
      <c r="F516" s="935"/>
      <c r="G516" s="935"/>
      <c r="H516" s="935"/>
      <c r="I516" s="934"/>
      <c r="J516" s="934"/>
      <c r="K516" s="935"/>
      <c r="L516" s="935"/>
      <c r="M516" s="935"/>
      <c r="N516" s="935"/>
      <c r="O516" s="925">
        <f>SUM(C516:N516)</f>
        <v>474</v>
      </c>
      <c r="P516" s="1"/>
      <c r="Q516" s="50"/>
      <c r="R516" s="51"/>
    </row>
    <row r="517" spans="1:18" x14ac:dyDescent="0.25">
      <c r="A517" s="106" t="s">
        <v>168</v>
      </c>
      <c r="B517" s="46" t="s">
        <v>349</v>
      </c>
      <c r="C517" s="484"/>
      <c r="D517" s="484"/>
      <c r="E517" s="135"/>
      <c r="F517" s="135"/>
      <c r="G517" s="135"/>
      <c r="H517" s="135"/>
      <c r="I517" s="484"/>
      <c r="J517" s="484"/>
      <c r="K517" s="135"/>
      <c r="L517" s="135"/>
      <c r="M517" s="135"/>
      <c r="N517" s="135"/>
      <c r="O517" s="52"/>
      <c r="P517" s="1"/>
      <c r="Q517" s="50"/>
      <c r="R517" s="51"/>
    </row>
    <row r="518" spans="1:18" x14ac:dyDescent="0.25">
      <c r="A518" s="106" t="s">
        <v>169</v>
      </c>
      <c r="B518" s="46" t="s">
        <v>343</v>
      </c>
      <c r="C518" s="484"/>
      <c r="D518" s="484">
        <v>473</v>
      </c>
      <c r="E518" s="135"/>
      <c r="F518" s="135"/>
      <c r="G518" s="135"/>
      <c r="H518" s="135"/>
      <c r="I518" s="484"/>
      <c r="J518" s="484"/>
      <c r="K518" s="135"/>
      <c r="L518" s="135"/>
      <c r="M518" s="135"/>
      <c r="N518" s="135"/>
      <c r="O518" s="52"/>
      <c r="P518" s="1"/>
      <c r="Q518" s="84"/>
      <c r="R518" s="85"/>
    </row>
    <row r="519" spans="1:18" x14ac:dyDescent="0.25">
      <c r="A519" s="106" t="s">
        <v>170</v>
      </c>
      <c r="B519" s="46" t="s">
        <v>350</v>
      </c>
      <c r="C519" s="484"/>
      <c r="D519" s="484"/>
      <c r="E519" s="135">
        <v>1</v>
      </c>
      <c r="F519" s="135"/>
      <c r="G519" s="135"/>
      <c r="H519" s="135"/>
      <c r="I519" s="484"/>
      <c r="J519" s="484"/>
      <c r="K519" s="135"/>
      <c r="L519" s="135"/>
      <c r="M519" s="135"/>
      <c r="N519" s="135"/>
      <c r="O519" s="52"/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936">
        <v>0</v>
      </c>
      <c r="D520" s="936">
        <v>0</v>
      </c>
      <c r="E520" s="838">
        <f>E521</f>
        <v>1</v>
      </c>
      <c r="F520" s="838"/>
      <c r="G520" s="838"/>
      <c r="H520" s="838"/>
      <c r="I520" s="936"/>
      <c r="J520" s="936"/>
      <c r="K520" s="838"/>
      <c r="L520" s="838"/>
      <c r="M520" s="838"/>
      <c r="N520" s="838"/>
      <c r="O520" s="925">
        <f>SUM(C520:N520)</f>
        <v>1</v>
      </c>
      <c r="P520" s="1"/>
      <c r="Q520" s="50"/>
      <c r="R520" s="51"/>
    </row>
    <row r="521" spans="1:18" x14ac:dyDescent="0.25">
      <c r="A521" s="164" t="s">
        <v>172</v>
      </c>
      <c r="B521" s="168" t="s">
        <v>394</v>
      </c>
      <c r="C521" s="484"/>
      <c r="D521" s="484"/>
      <c r="E521" s="135">
        <v>1</v>
      </c>
      <c r="F521" s="135"/>
      <c r="G521" s="135"/>
      <c r="H521" s="135"/>
      <c r="I521" s="484"/>
      <c r="J521" s="484"/>
      <c r="K521" s="135"/>
      <c r="L521" s="135"/>
      <c r="M521" s="135"/>
      <c r="N521" s="135"/>
      <c r="O521" s="52"/>
      <c r="P521" s="1"/>
      <c r="Q521" s="50"/>
      <c r="R521" s="51"/>
    </row>
    <row r="522" spans="1:18" x14ac:dyDescent="0.25">
      <c r="A522" s="164" t="s">
        <v>173</v>
      </c>
      <c r="B522" s="168" t="s">
        <v>395</v>
      </c>
      <c r="C522" s="484"/>
      <c r="D522" s="484"/>
      <c r="E522" s="135"/>
      <c r="F522" s="135"/>
      <c r="G522" s="135"/>
      <c r="H522" s="135"/>
      <c r="I522" s="484"/>
      <c r="J522" s="484"/>
      <c r="K522" s="135"/>
      <c r="L522" s="135"/>
      <c r="M522" s="135"/>
      <c r="N522" s="135"/>
      <c r="O522" s="52"/>
      <c r="P522" s="1"/>
      <c r="Q522" s="50"/>
      <c r="R522" s="51"/>
    </row>
    <row r="523" spans="1:18" x14ac:dyDescent="0.25">
      <c r="A523" s="164" t="s">
        <v>174</v>
      </c>
      <c r="B523" s="168" t="s">
        <v>396</v>
      </c>
      <c r="C523" s="484"/>
      <c r="D523" s="484"/>
      <c r="E523" s="135"/>
      <c r="F523" s="135"/>
      <c r="G523" s="135"/>
      <c r="H523" s="135"/>
      <c r="I523" s="484"/>
      <c r="J523" s="484"/>
      <c r="K523" s="135"/>
      <c r="L523" s="135"/>
      <c r="M523" s="135"/>
      <c r="N523" s="135"/>
      <c r="O523" s="52"/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936">
        <f>C525</f>
        <v>1</v>
      </c>
      <c r="D524" s="936">
        <v>0</v>
      </c>
      <c r="E524" s="838">
        <f>E525</f>
        <v>3</v>
      </c>
      <c r="F524" s="838"/>
      <c r="G524" s="838"/>
      <c r="H524" s="838"/>
      <c r="I524" s="936"/>
      <c r="J524" s="936"/>
      <c r="K524" s="838"/>
      <c r="L524" s="838"/>
      <c r="M524" s="838"/>
      <c r="N524" s="838"/>
      <c r="O524" s="925">
        <f>SUM(C524:N524)</f>
        <v>4</v>
      </c>
      <c r="P524" s="1"/>
      <c r="Q524" s="50"/>
      <c r="R524" s="51"/>
    </row>
    <row r="525" spans="1:18" x14ac:dyDescent="0.25">
      <c r="A525" s="164" t="s">
        <v>176</v>
      </c>
      <c r="B525" s="168" t="s">
        <v>398</v>
      </c>
      <c r="C525" s="484">
        <v>1</v>
      </c>
      <c r="D525" s="484"/>
      <c r="E525" s="135">
        <v>3</v>
      </c>
      <c r="F525" s="135"/>
      <c r="G525" s="135"/>
      <c r="H525" s="135"/>
      <c r="I525" s="484"/>
      <c r="J525" s="484"/>
      <c r="K525" s="135"/>
      <c r="L525" s="135"/>
      <c r="M525" s="135"/>
      <c r="N525" s="135"/>
      <c r="O525" s="52"/>
      <c r="P525" s="1"/>
      <c r="Q525" s="50"/>
      <c r="R525" s="51"/>
    </row>
    <row r="526" spans="1:18" x14ac:dyDescent="0.25">
      <c r="A526" s="164" t="s">
        <v>177</v>
      </c>
      <c r="B526" s="168" t="s">
        <v>399</v>
      </c>
      <c r="C526" s="484"/>
      <c r="D526" s="484"/>
      <c r="E526" s="135"/>
      <c r="F526" s="135"/>
      <c r="G526" s="135"/>
      <c r="H526" s="135"/>
      <c r="I526" s="484"/>
      <c r="J526" s="484"/>
      <c r="K526" s="135"/>
      <c r="L526" s="135"/>
      <c r="M526" s="135"/>
      <c r="N526" s="135"/>
      <c r="O526" s="52"/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936">
        <v>0</v>
      </c>
      <c r="D527" s="936">
        <v>0</v>
      </c>
      <c r="E527" s="838">
        <v>0</v>
      </c>
      <c r="F527" s="838"/>
      <c r="G527" s="838"/>
      <c r="H527" s="838"/>
      <c r="I527" s="936"/>
      <c r="J527" s="936"/>
      <c r="K527" s="838"/>
      <c r="L527" s="838"/>
      <c r="M527" s="838"/>
      <c r="N527" s="838"/>
      <c r="O527" s="832">
        <f>SUM(C527:N527)</f>
        <v>0</v>
      </c>
      <c r="P527" s="1"/>
      <c r="Q527" s="50"/>
      <c r="R527" s="51"/>
    </row>
    <row r="528" spans="1:18" ht="18" x14ac:dyDescent="0.25">
      <c r="A528" s="166" t="s">
        <v>51</v>
      </c>
      <c r="B528" s="49" t="s">
        <v>351</v>
      </c>
      <c r="C528" s="937">
        <f>SUM(C491,C498,C499,C504,C509,C512,C516,C520,C524,C527)</f>
        <v>8</v>
      </c>
      <c r="D528" s="937">
        <f t="shared" ref="D528:E528" si="21">SUM(D491,D498,D499,D504,D509,D512,D516,D520,D524,D527)</f>
        <v>479</v>
      </c>
      <c r="E528" s="937">
        <f t="shared" si="21"/>
        <v>21</v>
      </c>
      <c r="F528" s="937">
        <f t="shared" ref="F528:N528" si="22">SUM(F480:F527)</f>
        <v>0</v>
      </c>
      <c r="G528" s="937">
        <f t="shared" si="22"/>
        <v>0</v>
      </c>
      <c r="H528" s="937">
        <f t="shared" si="22"/>
        <v>0</v>
      </c>
      <c r="I528" s="937">
        <f t="shared" si="22"/>
        <v>0</v>
      </c>
      <c r="J528" s="937">
        <f t="shared" si="22"/>
        <v>0</v>
      </c>
      <c r="K528" s="937">
        <f t="shared" si="22"/>
        <v>0</v>
      </c>
      <c r="L528" s="937">
        <f t="shared" si="22"/>
        <v>0</v>
      </c>
      <c r="M528" s="937">
        <f t="shared" si="22"/>
        <v>0</v>
      </c>
      <c r="N528" s="937">
        <f t="shared" si="22"/>
        <v>0</v>
      </c>
      <c r="O528" s="832">
        <f>SUM(C528:N528)</f>
        <v>508</v>
      </c>
      <c r="P528" s="1"/>
      <c r="Q528" s="50"/>
      <c r="R528" s="51"/>
    </row>
    <row r="529" spans="1:18" ht="16.5" x14ac:dyDescent="0.25">
      <c r="A529" s="166" t="s">
        <v>53</v>
      </c>
      <c r="B529" s="29" t="s">
        <v>352</v>
      </c>
      <c r="C529" s="938"/>
      <c r="D529" s="938"/>
      <c r="E529" s="938">
        <v>1</v>
      </c>
      <c r="F529" s="938"/>
      <c r="G529" s="938"/>
      <c r="H529" s="938"/>
      <c r="I529" s="938"/>
      <c r="J529" s="938"/>
      <c r="K529" s="938"/>
      <c r="L529" s="938"/>
      <c r="M529" s="938"/>
      <c r="N529" s="938"/>
      <c r="O529" s="938">
        <f>SUM(C529:N529)</f>
        <v>1</v>
      </c>
      <c r="P529" s="1"/>
      <c r="Q529" s="50"/>
      <c r="R529" s="51"/>
    </row>
    <row r="530" spans="1:18" ht="18" x14ac:dyDescent="0.3">
      <c r="A530" s="166" t="s">
        <v>54</v>
      </c>
      <c r="B530" s="59" t="s">
        <v>320</v>
      </c>
      <c r="C530" s="939">
        <f>SUM(C528:C529)</f>
        <v>8</v>
      </c>
      <c r="D530" s="939">
        <f t="shared" ref="D530:N530" si="23">SUM(D528:D529)</f>
        <v>479</v>
      </c>
      <c r="E530" s="939">
        <f t="shared" si="23"/>
        <v>22</v>
      </c>
      <c r="F530" s="939">
        <f t="shared" si="23"/>
        <v>0</v>
      </c>
      <c r="G530" s="939">
        <f t="shared" si="23"/>
        <v>0</v>
      </c>
      <c r="H530" s="939">
        <f t="shared" si="23"/>
        <v>0</v>
      </c>
      <c r="I530" s="939">
        <f t="shared" si="23"/>
        <v>0</v>
      </c>
      <c r="J530" s="939">
        <f t="shared" si="23"/>
        <v>0</v>
      </c>
      <c r="K530" s="939">
        <f t="shared" si="23"/>
        <v>0</v>
      </c>
      <c r="L530" s="939">
        <f t="shared" si="23"/>
        <v>0</v>
      </c>
      <c r="M530" s="939">
        <f t="shared" si="23"/>
        <v>0</v>
      </c>
      <c r="N530" s="939">
        <f t="shared" si="23"/>
        <v>0</v>
      </c>
      <c r="O530" s="276">
        <f>SUM(O528:O529)</f>
        <v>509</v>
      </c>
      <c r="P530" s="16"/>
      <c r="Q530" s="61"/>
      <c r="R530" s="62"/>
    </row>
  </sheetData>
  <protectedRanges>
    <protectedRange sqref="E7:E8 E11 E13:E14" name="Plage1_1_1_1_1_1_1"/>
    <protectedRange sqref="D93:D94" name="Plage3_7_1_1_1_1"/>
    <protectedRange sqref="C93:C94" name="Plage3_7_1_1_1_1_1"/>
    <protectedRange sqref="D497:D499" name="Plage12_13_1_1_3"/>
    <protectedRange sqref="E497:E499" name="Plage12_14_1_1_3"/>
    <protectedRange sqref="C497:C499" name="Plage12_12_1_1_3_2"/>
    <protectedRange sqref="D503" name="Plage12_13_1_1_3_1"/>
    <protectedRange sqref="E503" name="Plage12_14_1_1_3_1"/>
    <protectedRange sqref="C503" name="Plage12_12_1_1_3_2_1"/>
    <protectedRange sqref="D506:D508" name="Plage12_13_1_1_3_2"/>
    <protectedRange sqref="E506:E508" name="Plage12_14_1_1_3_2"/>
    <protectedRange sqref="C506:C508" name="Plage12_12_1_1_3_2_2"/>
    <protectedRange sqref="E529" name="Plage12_3_1_3"/>
  </protectedRanges>
  <mergeCells count="25">
    <mergeCell ref="B71:B72"/>
    <mergeCell ref="C71:D71"/>
    <mergeCell ref="E71:F71"/>
    <mergeCell ref="G71:G72"/>
    <mergeCell ref="B3:E3"/>
    <mergeCell ref="B18:B19"/>
    <mergeCell ref="C18:D18"/>
    <mergeCell ref="E18:F18"/>
    <mergeCell ref="G18:G19"/>
    <mergeCell ref="P337:AB337"/>
    <mergeCell ref="A390:A391"/>
    <mergeCell ref="B390:B391"/>
    <mergeCell ref="C390:O390"/>
    <mergeCell ref="B111:I111"/>
    <mergeCell ref="B128:I128"/>
    <mergeCell ref="A284:A285"/>
    <mergeCell ref="B284:B285"/>
    <mergeCell ref="C284:O284"/>
    <mergeCell ref="P284:AB284"/>
    <mergeCell ref="A444:A445"/>
    <mergeCell ref="B444:B445"/>
    <mergeCell ref="C444:O444"/>
    <mergeCell ref="A337:A338"/>
    <mergeCell ref="B337:B338"/>
    <mergeCell ref="C337:O337"/>
  </mergeCells>
  <pageMargins left="0.7" right="0.7" top="0.75" bottom="0.75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30"/>
  <sheetViews>
    <sheetView topLeftCell="K55" zoomScale="115" zoomScaleNormal="115" workbookViewId="0">
      <selection activeCell="O445" sqref="O445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10" width="7.7109375" customWidth="1"/>
    <col min="11" max="14" width="8.7109375" customWidth="1"/>
    <col min="16" max="27" width="8.7109375" customWidth="1"/>
  </cols>
  <sheetData>
    <row r="1" spans="1:15" ht="15.75" x14ac:dyDescent="0.25">
      <c r="A1" s="9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333" t="s">
        <v>456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6.2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7" t="s">
        <v>442</v>
      </c>
    </row>
    <row r="6" spans="1:15" ht="18" x14ac:dyDescent="0.25">
      <c r="A6" s="23" t="s">
        <v>13</v>
      </c>
      <c r="B6" s="19" t="s">
        <v>14</v>
      </c>
      <c r="C6" s="488">
        <v>26</v>
      </c>
      <c r="D6" s="489">
        <v>26</v>
      </c>
      <c r="E6" s="488">
        <v>20</v>
      </c>
      <c r="F6" s="490"/>
      <c r="G6" s="491"/>
      <c r="H6" s="488"/>
      <c r="I6" s="488"/>
      <c r="J6" s="492"/>
      <c r="K6" s="488"/>
      <c r="L6" s="493"/>
      <c r="M6" s="493"/>
      <c r="N6" s="493"/>
      <c r="O6" s="940">
        <f t="shared" ref="O6:O14" si="0">SUM(C6:N6)</f>
        <v>72</v>
      </c>
    </row>
    <row r="7" spans="1:15" x14ac:dyDescent="0.25">
      <c r="A7" s="106" t="s">
        <v>15</v>
      </c>
      <c r="B7" s="18" t="s">
        <v>16</v>
      </c>
      <c r="C7" s="488">
        <v>4</v>
      </c>
      <c r="D7" s="489">
        <v>7</v>
      </c>
      <c r="E7" s="488">
        <v>2</v>
      </c>
      <c r="F7" s="490"/>
      <c r="G7" s="491"/>
      <c r="H7" s="495"/>
      <c r="I7" s="496"/>
      <c r="J7" s="496"/>
      <c r="K7" s="496"/>
      <c r="L7" s="497"/>
      <c r="M7" s="497"/>
      <c r="N7" s="497"/>
      <c r="O7" s="494">
        <f t="shared" si="0"/>
        <v>13</v>
      </c>
    </row>
    <row r="8" spans="1:15" x14ac:dyDescent="0.25">
      <c r="A8" s="106" t="s">
        <v>17</v>
      </c>
      <c r="B8" s="18" t="s">
        <v>18</v>
      </c>
      <c r="C8" s="488">
        <v>22</v>
      </c>
      <c r="D8" s="488">
        <v>19</v>
      </c>
      <c r="E8" s="498">
        <v>18</v>
      </c>
      <c r="F8" s="498"/>
      <c r="G8" s="488"/>
      <c r="H8" s="488"/>
      <c r="I8" s="499"/>
      <c r="J8" s="499"/>
      <c r="K8" s="499"/>
      <c r="L8" s="497"/>
      <c r="M8" s="497"/>
      <c r="N8" s="497"/>
      <c r="O8" s="494">
        <f t="shared" si="0"/>
        <v>59</v>
      </c>
    </row>
    <row r="9" spans="1:15" ht="18" x14ac:dyDescent="0.25">
      <c r="A9" s="23" t="s">
        <v>19</v>
      </c>
      <c r="B9" s="19" t="s">
        <v>20</v>
      </c>
      <c r="C9" s="488">
        <v>3</v>
      </c>
      <c r="D9" s="488">
        <v>3</v>
      </c>
      <c r="E9" s="488">
        <v>5</v>
      </c>
      <c r="F9" s="488"/>
      <c r="G9" s="488"/>
      <c r="H9" s="488"/>
      <c r="I9" s="500"/>
      <c r="J9" s="501"/>
      <c r="K9" s="500"/>
      <c r="L9" s="493"/>
      <c r="M9" s="493"/>
      <c r="N9" s="493"/>
      <c r="O9" s="940">
        <f t="shared" si="0"/>
        <v>11</v>
      </c>
    </row>
    <row r="10" spans="1:15" x14ac:dyDescent="0.25">
      <c r="A10" s="106" t="s">
        <v>21</v>
      </c>
      <c r="B10" s="18" t="s">
        <v>22</v>
      </c>
      <c r="C10" s="488">
        <v>0</v>
      </c>
      <c r="D10" s="488">
        <v>1</v>
      </c>
      <c r="E10" s="488">
        <v>1</v>
      </c>
      <c r="F10" s="488"/>
      <c r="G10" s="488"/>
      <c r="H10" s="488"/>
      <c r="I10" s="499"/>
      <c r="J10" s="499"/>
      <c r="K10" s="499"/>
      <c r="L10" s="497"/>
      <c r="M10" s="497"/>
      <c r="N10" s="497"/>
      <c r="O10" s="494">
        <f t="shared" si="0"/>
        <v>2</v>
      </c>
    </row>
    <row r="11" spans="1:15" x14ac:dyDescent="0.25">
      <c r="A11" s="106" t="s">
        <v>23</v>
      </c>
      <c r="B11" s="18" t="s">
        <v>24</v>
      </c>
      <c r="C11" s="488">
        <v>3</v>
      </c>
      <c r="D11" s="488">
        <v>2</v>
      </c>
      <c r="E11" s="488">
        <v>4</v>
      </c>
      <c r="F11" s="488"/>
      <c r="G11" s="488"/>
      <c r="H11" s="488"/>
      <c r="I11" s="499"/>
      <c r="J11" s="499"/>
      <c r="K11" s="499"/>
      <c r="L11" s="497"/>
      <c r="M11" s="497"/>
      <c r="N11" s="497"/>
      <c r="O11" s="494">
        <f t="shared" si="0"/>
        <v>9</v>
      </c>
    </row>
    <row r="12" spans="1:15" ht="18" x14ac:dyDescent="0.25">
      <c r="A12" s="23" t="s">
        <v>25</v>
      </c>
      <c r="B12" s="25" t="s">
        <v>26</v>
      </c>
      <c r="C12" s="488">
        <v>23</v>
      </c>
      <c r="D12" s="488">
        <v>23</v>
      </c>
      <c r="E12" s="488">
        <v>15</v>
      </c>
      <c r="F12" s="488"/>
      <c r="G12" s="488"/>
      <c r="H12" s="488"/>
      <c r="I12" s="500"/>
      <c r="J12" s="501"/>
      <c r="K12" s="500"/>
      <c r="L12" s="493"/>
      <c r="M12" s="493"/>
      <c r="N12" s="493"/>
      <c r="O12" s="940">
        <f t="shared" si="0"/>
        <v>61</v>
      </c>
    </row>
    <row r="13" spans="1:15" x14ac:dyDescent="0.25">
      <c r="A13" s="106" t="s">
        <v>27</v>
      </c>
      <c r="B13" s="64" t="s">
        <v>28</v>
      </c>
      <c r="C13" s="488">
        <v>4</v>
      </c>
      <c r="D13" s="488">
        <v>6</v>
      </c>
      <c r="E13" s="488">
        <v>1</v>
      </c>
      <c r="F13" s="488"/>
      <c r="G13" s="488"/>
      <c r="H13" s="488"/>
      <c r="I13" s="499"/>
      <c r="J13" s="499"/>
      <c r="K13" s="499"/>
      <c r="L13" s="497"/>
      <c r="M13" s="497"/>
      <c r="N13" s="497"/>
      <c r="O13" s="494">
        <f t="shared" si="0"/>
        <v>11</v>
      </c>
    </row>
    <row r="14" spans="1:15" x14ac:dyDescent="0.25">
      <c r="A14" s="106" t="s">
        <v>29</v>
      </c>
      <c r="B14" s="18" t="s">
        <v>30</v>
      </c>
      <c r="C14" s="488">
        <v>19</v>
      </c>
      <c r="D14" s="488">
        <v>17</v>
      </c>
      <c r="E14" s="488">
        <v>14</v>
      </c>
      <c r="F14" s="488"/>
      <c r="G14" s="488"/>
      <c r="H14" s="488"/>
      <c r="I14" s="499"/>
      <c r="J14" s="499"/>
      <c r="K14" s="499"/>
      <c r="L14" s="497"/>
      <c r="M14" s="497"/>
      <c r="N14" s="497"/>
      <c r="O14" s="494">
        <f t="shared" si="0"/>
        <v>50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ht="15.75" x14ac:dyDescent="0.25">
      <c r="A20" s="107" t="s">
        <v>13</v>
      </c>
      <c r="B20" s="157" t="s">
        <v>377</v>
      </c>
      <c r="C20" s="502">
        <v>1</v>
      </c>
      <c r="D20" s="503">
        <v>6</v>
      </c>
      <c r="E20" s="503">
        <v>0</v>
      </c>
      <c r="F20" s="504">
        <v>1</v>
      </c>
      <c r="G20" s="504">
        <f t="shared" ref="G20:G28" si="1">SUM(C20:F20)</f>
        <v>8</v>
      </c>
      <c r="H20" s="177"/>
      <c r="I20" s="178"/>
      <c r="J20" s="178"/>
      <c r="K20" s="178"/>
      <c r="L20" s="179"/>
      <c r="M20" s="179"/>
      <c r="N20" s="179"/>
      <c r="O20" s="57"/>
    </row>
    <row r="21" spans="1:15" ht="15.75" x14ac:dyDescent="0.25">
      <c r="A21" s="107" t="s">
        <v>19</v>
      </c>
      <c r="B21" s="157" t="s">
        <v>378</v>
      </c>
      <c r="C21" s="502">
        <v>0</v>
      </c>
      <c r="D21" s="503">
        <v>0</v>
      </c>
      <c r="E21" s="505">
        <v>0</v>
      </c>
      <c r="F21" s="504">
        <v>0</v>
      </c>
      <c r="G21" s="504">
        <f t="shared" si="1"/>
        <v>0</v>
      </c>
      <c r="H21" s="177"/>
      <c r="I21" s="178"/>
      <c r="J21" s="178"/>
      <c r="K21" s="178"/>
      <c r="L21" s="179"/>
      <c r="M21" s="179"/>
      <c r="N21" s="179"/>
      <c r="O21" s="57"/>
    </row>
    <row r="22" spans="1:15" ht="15.75" x14ac:dyDescent="0.25">
      <c r="A22" s="107" t="s">
        <v>25</v>
      </c>
      <c r="B22" s="157" t="s">
        <v>438</v>
      </c>
      <c r="C22" s="502"/>
      <c r="D22" s="503"/>
      <c r="E22" s="503"/>
      <c r="F22" s="504"/>
      <c r="G22" s="504">
        <f t="shared" si="1"/>
        <v>0</v>
      </c>
      <c r="H22" s="177"/>
      <c r="I22" s="178"/>
      <c r="J22" s="178"/>
      <c r="K22" s="178"/>
      <c r="L22" s="179"/>
      <c r="M22" s="179"/>
      <c r="N22" s="179"/>
      <c r="O22" s="57"/>
    </row>
    <row r="23" spans="1:15" ht="15.75" x14ac:dyDescent="0.25">
      <c r="A23" s="107" t="s">
        <v>33</v>
      </c>
      <c r="B23" s="157" t="s">
        <v>358</v>
      </c>
      <c r="C23" s="502">
        <v>0</v>
      </c>
      <c r="D23" s="503">
        <v>2</v>
      </c>
      <c r="E23" s="503">
        <v>0</v>
      </c>
      <c r="F23" s="504">
        <v>0</v>
      </c>
      <c r="G23" s="504">
        <f t="shared" si="1"/>
        <v>2</v>
      </c>
      <c r="H23" s="177"/>
      <c r="I23" s="178"/>
      <c r="J23" s="178"/>
      <c r="K23" s="178"/>
      <c r="L23" s="179"/>
      <c r="M23" s="179"/>
      <c r="N23" s="179"/>
      <c r="O23" s="57"/>
    </row>
    <row r="24" spans="1:15" ht="15.75" x14ac:dyDescent="0.25">
      <c r="A24" s="107" t="s">
        <v>35</v>
      </c>
      <c r="B24" s="157" t="s">
        <v>357</v>
      </c>
      <c r="C24" s="502">
        <v>4</v>
      </c>
      <c r="D24" s="503">
        <v>9</v>
      </c>
      <c r="E24" s="503">
        <v>0</v>
      </c>
      <c r="F24" s="504">
        <v>2</v>
      </c>
      <c r="G24" s="504">
        <f t="shared" si="1"/>
        <v>15</v>
      </c>
      <c r="H24" s="177"/>
      <c r="I24" s="178"/>
      <c r="J24" s="178"/>
      <c r="K24" s="178"/>
      <c r="L24" s="179"/>
      <c r="M24" s="179"/>
      <c r="N24" s="179"/>
      <c r="O24" s="57"/>
    </row>
    <row r="25" spans="1:15" ht="15.75" x14ac:dyDescent="0.25">
      <c r="A25" s="107" t="s">
        <v>37</v>
      </c>
      <c r="B25" s="157" t="s">
        <v>355</v>
      </c>
      <c r="C25" s="502">
        <v>0</v>
      </c>
      <c r="D25" s="503">
        <v>8</v>
      </c>
      <c r="E25" s="503">
        <v>0</v>
      </c>
      <c r="F25" s="504">
        <v>0</v>
      </c>
      <c r="G25" s="504">
        <f t="shared" si="1"/>
        <v>8</v>
      </c>
      <c r="H25" s="177"/>
      <c r="I25" s="178"/>
      <c r="J25" s="178"/>
      <c r="K25" s="178"/>
      <c r="L25" s="179"/>
      <c r="M25" s="179"/>
      <c r="N25" s="179"/>
      <c r="O25" s="57"/>
    </row>
    <row r="26" spans="1:15" ht="15.75" x14ac:dyDescent="0.25">
      <c r="A26" s="107" t="s">
        <v>39</v>
      </c>
      <c r="B26" s="157" t="s">
        <v>356</v>
      </c>
      <c r="C26" s="502">
        <v>0</v>
      </c>
      <c r="D26" s="503">
        <v>2</v>
      </c>
      <c r="E26" s="503">
        <v>0</v>
      </c>
      <c r="F26" s="504">
        <v>0</v>
      </c>
      <c r="G26" s="504">
        <f t="shared" si="1"/>
        <v>2</v>
      </c>
      <c r="H26" s="177"/>
      <c r="I26" s="178"/>
      <c r="J26" s="178"/>
      <c r="K26" s="178"/>
      <c r="L26" s="179"/>
      <c r="M26" s="179"/>
      <c r="N26" s="179"/>
      <c r="O26" s="57"/>
    </row>
    <row r="27" spans="1:15" ht="15.75" x14ac:dyDescent="0.25">
      <c r="A27" s="107" t="s">
        <v>41</v>
      </c>
      <c r="B27" s="20" t="s">
        <v>379</v>
      </c>
      <c r="C27" s="502">
        <v>0</v>
      </c>
      <c r="D27" s="503">
        <v>3</v>
      </c>
      <c r="E27" s="503">
        <v>0</v>
      </c>
      <c r="F27" s="504">
        <v>0</v>
      </c>
      <c r="G27" s="504">
        <f t="shared" si="1"/>
        <v>3</v>
      </c>
      <c r="H27" s="177"/>
      <c r="I27" s="178"/>
      <c r="J27" s="178"/>
      <c r="K27" s="178"/>
      <c r="L27" s="179"/>
      <c r="M27" s="179"/>
      <c r="N27" s="179"/>
      <c r="O27" s="57"/>
    </row>
    <row r="28" spans="1:15" ht="15.75" x14ac:dyDescent="0.25">
      <c r="A28" s="107" t="s">
        <v>43</v>
      </c>
      <c r="B28" s="20" t="s">
        <v>380</v>
      </c>
      <c r="C28" s="502">
        <v>0</v>
      </c>
      <c r="D28" s="503">
        <v>6</v>
      </c>
      <c r="E28" s="503">
        <v>0</v>
      </c>
      <c r="F28" s="504">
        <v>0</v>
      </c>
      <c r="G28" s="504">
        <f t="shared" si="1"/>
        <v>6</v>
      </c>
      <c r="H28" s="177"/>
      <c r="I28" s="178"/>
      <c r="J28" s="178"/>
      <c r="K28" s="178"/>
      <c r="L28" s="179"/>
      <c r="M28" s="179"/>
      <c r="N28" s="179"/>
      <c r="O28" s="57"/>
    </row>
    <row r="29" spans="1:15" ht="15.75" x14ac:dyDescent="0.25">
      <c r="A29" s="107" t="s">
        <v>45</v>
      </c>
      <c r="B29" s="20" t="s">
        <v>38</v>
      </c>
      <c r="C29" s="502"/>
      <c r="D29" s="503"/>
      <c r="E29" s="505"/>
      <c r="F29" s="504"/>
      <c r="G29" s="504">
        <f t="shared" ref="G29:G34" si="2">SUM(C29:F29)</f>
        <v>0</v>
      </c>
      <c r="H29" s="177"/>
      <c r="I29" s="178"/>
      <c r="J29" s="178"/>
      <c r="K29" s="178"/>
      <c r="L29" s="179"/>
      <c r="M29" s="179"/>
      <c r="N29" s="179"/>
      <c r="O29" s="57"/>
    </row>
    <row r="30" spans="1:15" ht="15.75" x14ac:dyDescent="0.25">
      <c r="A30" s="107" t="s">
        <v>47</v>
      </c>
      <c r="B30" s="20" t="s">
        <v>40</v>
      </c>
      <c r="C30" s="502">
        <v>1</v>
      </c>
      <c r="D30" s="503">
        <v>0</v>
      </c>
      <c r="E30" s="503">
        <v>0</v>
      </c>
      <c r="F30" s="504">
        <v>2</v>
      </c>
      <c r="G30" s="504">
        <f t="shared" si="2"/>
        <v>3</v>
      </c>
      <c r="H30" s="177"/>
      <c r="I30" s="178"/>
      <c r="J30" s="178"/>
      <c r="K30" s="178"/>
      <c r="L30" s="179"/>
      <c r="M30" s="179"/>
      <c r="N30" s="179"/>
      <c r="O30" s="57"/>
    </row>
    <row r="31" spans="1:15" ht="15.75" x14ac:dyDescent="0.25">
      <c r="A31" s="107" t="s">
        <v>49</v>
      </c>
      <c r="B31" s="20" t="s">
        <v>42</v>
      </c>
      <c r="C31" s="502"/>
      <c r="D31" s="503"/>
      <c r="E31" s="503"/>
      <c r="F31" s="504">
        <v>1</v>
      </c>
      <c r="G31" s="504">
        <f t="shared" si="2"/>
        <v>1</v>
      </c>
      <c r="H31" s="177"/>
      <c r="I31" s="178"/>
      <c r="J31" s="178"/>
      <c r="K31" s="178"/>
      <c r="L31" s="179"/>
      <c r="M31" s="179"/>
      <c r="N31" s="179"/>
      <c r="O31" s="57"/>
    </row>
    <row r="32" spans="1:15" ht="15.75" x14ac:dyDescent="0.25">
      <c r="A32" s="107" t="s">
        <v>50</v>
      </c>
      <c r="B32" s="20" t="s">
        <v>44</v>
      </c>
      <c r="C32" s="502"/>
      <c r="D32" s="505"/>
      <c r="E32" s="503"/>
      <c r="F32" s="504"/>
      <c r="G32" s="504">
        <f t="shared" si="2"/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ht="15.75" x14ac:dyDescent="0.25">
      <c r="A33" s="107" t="s">
        <v>51</v>
      </c>
      <c r="B33" s="20" t="s">
        <v>46</v>
      </c>
      <c r="C33" s="502">
        <v>0</v>
      </c>
      <c r="D33" s="503">
        <v>1</v>
      </c>
      <c r="E33" s="503">
        <v>0</v>
      </c>
      <c r="F33" s="504">
        <v>0</v>
      </c>
      <c r="G33" s="504">
        <f t="shared" si="2"/>
        <v>1</v>
      </c>
      <c r="H33" s="177"/>
      <c r="I33" s="178"/>
      <c r="J33" s="178"/>
      <c r="K33" s="178"/>
      <c r="L33" s="179"/>
      <c r="M33" s="179"/>
      <c r="N33" s="179"/>
      <c r="O33" s="57"/>
    </row>
    <row r="34" spans="1:15" ht="15.75" x14ac:dyDescent="0.25">
      <c r="A34" s="107" t="s">
        <v>53</v>
      </c>
      <c r="B34" s="20" t="s">
        <v>48</v>
      </c>
      <c r="C34" s="502"/>
      <c r="D34" s="503"/>
      <c r="E34" s="505"/>
      <c r="F34" s="504"/>
      <c r="G34" s="506">
        <f t="shared" si="2"/>
        <v>0</v>
      </c>
      <c r="H34" s="177"/>
      <c r="I34" s="178"/>
      <c r="J34" s="178"/>
      <c r="K34" s="178"/>
      <c r="L34" s="179"/>
      <c r="M34" s="179"/>
      <c r="N34" s="179"/>
      <c r="O34" s="57"/>
    </row>
    <row r="35" spans="1:15" ht="15.75" x14ac:dyDescent="0.25">
      <c r="A35" s="107" t="s">
        <v>54</v>
      </c>
      <c r="B35" s="157" t="s">
        <v>359</v>
      </c>
      <c r="C35" s="502"/>
      <c r="D35" s="503"/>
      <c r="E35" s="505"/>
      <c r="F35" s="507"/>
      <c r="G35" s="143">
        <f>SUM(F35,,E35,D35,C35)</f>
        <v>0</v>
      </c>
      <c r="H35" s="177"/>
      <c r="I35" s="178"/>
      <c r="J35" s="178"/>
      <c r="K35" s="178"/>
      <c r="L35" s="179"/>
      <c r="M35" s="179"/>
      <c r="N35" s="179"/>
      <c r="O35" s="57"/>
    </row>
    <row r="36" spans="1:15" ht="15.75" x14ac:dyDescent="0.25">
      <c r="A36" s="107" t="s">
        <v>56</v>
      </c>
      <c r="B36" s="157" t="s">
        <v>360</v>
      </c>
      <c r="C36" s="502"/>
      <c r="D36" s="505"/>
      <c r="E36" s="505"/>
      <c r="F36" s="507"/>
      <c r="G36" s="508"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ht="15.75" x14ac:dyDescent="0.25">
      <c r="A37" s="107" t="s">
        <v>57</v>
      </c>
      <c r="B37" s="157" t="s">
        <v>361</v>
      </c>
      <c r="C37" s="502"/>
      <c r="D37" s="505"/>
      <c r="E37" s="505"/>
      <c r="F37" s="507"/>
      <c r="G37" s="508"/>
      <c r="H37" s="177"/>
      <c r="I37" s="178"/>
      <c r="J37" s="178"/>
      <c r="K37" s="178"/>
      <c r="L37" s="179"/>
      <c r="M37" s="179"/>
      <c r="N37" s="179"/>
      <c r="O37" s="57"/>
    </row>
    <row r="38" spans="1:15" ht="15.75" x14ac:dyDescent="0.25">
      <c r="A38" s="107" t="s">
        <v>59</v>
      </c>
      <c r="B38" s="157" t="s">
        <v>363</v>
      </c>
      <c r="C38" s="502"/>
      <c r="D38" s="503">
        <v>1</v>
      </c>
      <c r="E38" s="505"/>
      <c r="F38" s="507"/>
      <c r="G38" s="508">
        <f>SUM(F38,E38,D38,C38)</f>
        <v>1</v>
      </c>
      <c r="H38" s="177"/>
      <c r="I38" s="178"/>
      <c r="J38" s="178"/>
      <c r="K38" s="178"/>
      <c r="L38" s="179"/>
      <c r="M38" s="179"/>
      <c r="N38" s="179"/>
      <c r="O38" s="57"/>
    </row>
    <row r="39" spans="1:15" ht="15.75" x14ac:dyDescent="0.25">
      <c r="A39" s="107" t="s">
        <v>60</v>
      </c>
      <c r="B39" s="157" t="s">
        <v>362</v>
      </c>
      <c r="C39" s="502">
        <v>1</v>
      </c>
      <c r="D39" s="503">
        <v>1</v>
      </c>
      <c r="E39" s="503"/>
      <c r="F39" s="507"/>
      <c r="G39" s="143">
        <f>SUM(E39:F39,C39:D39)</f>
        <v>2</v>
      </c>
      <c r="H39" s="177"/>
      <c r="I39" s="178"/>
      <c r="J39" s="178"/>
      <c r="K39" s="178"/>
      <c r="L39" s="179"/>
      <c r="M39" s="179"/>
      <c r="N39" s="179"/>
      <c r="O39" s="57"/>
    </row>
    <row r="40" spans="1:15" ht="15.75" x14ac:dyDescent="0.25">
      <c r="A40" s="107" t="s">
        <v>62</v>
      </c>
      <c r="B40" s="20" t="s">
        <v>52</v>
      </c>
      <c r="C40" s="502"/>
      <c r="D40" s="503">
        <v>2</v>
      </c>
      <c r="E40" s="503">
        <v>1</v>
      </c>
      <c r="F40" s="507">
        <v>0</v>
      </c>
      <c r="G40" s="143">
        <f>SUM(F40,E40,D40,,C40)</f>
        <v>3</v>
      </c>
      <c r="H40" s="177"/>
      <c r="I40" s="178"/>
      <c r="J40" s="178"/>
      <c r="K40" s="178"/>
      <c r="L40" s="179"/>
      <c r="M40" s="179"/>
      <c r="N40" s="179"/>
      <c r="O40" s="57"/>
    </row>
    <row r="41" spans="1:15" ht="15.75" x14ac:dyDescent="0.25">
      <c r="A41" s="107" t="s">
        <v>63</v>
      </c>
      <c r="B41" s="157" t="s">
        <v>365</v>
      </c>
      <c r="C41" s="502"/>
      <c r="D41" s="503"/>
      <c r="E41" s="505"/>
      <c r="F41" s="507"/>
      <c r="G41" s="508">
        <f>SUM(F41,E41,D41,C41)</f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ht="15.75" x14ac:dyDescent="0.25">
      <c r="A42" s="107" t="s">
        <v>65</v>
      </c>
      <c r="B42" s="157" t="s">
        <v>364</v>
      </c>
      <c r="C42" s="502"/>
      <c r="D42" s="505"/>
      <c r="E42" s="505"/>
      <c r="F42" s="507"/>
      <c r="G42" s="508"/>
      <c r="H42" s="177"/>
      <c r="I42" s="178"/>
      <c r="J42" s="178"/>
      <c r="K42" s="178"/>
      <c r="L42" s="179"/>
      <c r="M42" s="179"/>
      <c r="N42" s="179"/>
      <c r="O42" s="57"/>
    </row>
    <row r="43" spans="1:15" ht="15.75" x14ac:dyDescent="0.25">
      <c r="A43" s="107" t="s">
        <v>67</v>
      </c>
      <c r="B43" s="196" t="s">
        <v>55</v>
      </c>
      <c r="C43" s="502">
        <v>1</v>
      </c>
      <c r="D43" s="503">
        <v>2</v>
      </c>
      <c r="E43" s="503">
        <v>1</v>
      </c>
      <c r="F43" s="507">
        <v>3</v>
      </c>
      <c r="G43" s="143">
        <f>SUM(D43:F43,C43)</f>
        <v>7</v>
      </c>
      <c r="H43" s="177"/>
      <c r="I43" s="178"/>
      <c r="J43" s="178"/>
      <c r="K43" s="178"/>
      <c r="L43" s="179"/>
      <c r="M43" s="179"/>
      <c r="N43" s="179"/>
      <c r="O43" s="57"/>
    </row>
    <row r="44" spans="1:15" ht="15.75" x14ac:dyDescent="0.25">
      <c r="A44" s="107" t="s">
        <v>69</v>
      </c>
      <c r="B44" s="157" t="s">
        <v>366</v>
      </c>
      <c r="C44" s="502">
        <v>1</v>
      </c>
      <c r="D44" s="503">
        <v>0</v>
      </c>
      <c r="E44" s="503"/>
      <c r="F44" s="504"/>
      <c r="G44" s="509">
        <f>SUM(F44,E44,D44,C44)</f>
        <v>1</v>
      </c>
      <c r="H44" s="177"/>
      <c r="I44" s="178"/>
      <c r="J44" s="178"/>
      <c r="K44" s="178"/>
      <c r="L44" s="179"/>
      <c r="M44" s="179"/>
      <c r="N44" s="179"/>
      <c r="O44" s="57"/>
    </row>
    <row r="45" spans="1:15" ht="15.75" x14ac:dyDescent="0.25">
      <c r="A45" s="107" t="s">
        <v>71</v>
      </c>
      <c r="B45" s="157" t="s">
        <v>367</v>
      </c>
      <c r="C45" s="502"/>
      <c r="D45" s="505"/>
      <c r="E45" s="505"/>
      <c r="F45" s="504"/>
      <c r="G45" s="504"/>
      <c r="H45" s="177"/>
      <c r="I45" s="178"/>
      <c r="J45" s="178"/>
      <c r="K45" s="178"/>
      <c r="L45" s="179"/>
      <c r="M45" s="179"/>
      <c r="N45" s="179"/>
      <c r="O45" s="57"/>
    </row>
    <row r="46" spans="1:15" ht="15.75" x14ac:dyDescent="0.25">
      <c r="A46" s="107" t="s">
        <v>73</v>
      </c>
      <c r="B46" s="157" t="s">
        <v>369</v>
      </c>
      <c r="C46" s="502"/>
      <c r="D46" s="505"/>
      <c r="E46" s="505"/>
      <c r="F46" s="504"/>
      <c r="G46" s="504"/>
      <c r="H46" s="177"/>
      <c r="I46" s="178"/>
      <c r="J46" s="178"/>
      <c r="K46" s="178"/>
      <c r="L46" s="179"/>
      <c r="M46" s="179"/>
      <c r="N46" s="179"/>
      <c r="O46" s="57"/>
    </row>
    <row r="47" spans="1:15" ht="15.75" x14ac:dyDescent="0.25">
      <c r="A47" s="107" t="s">
        <v>75</v>
      </c>
      <c r="B47" s="157" t="s">
        <v>368</v>
      </c>
      <c r="C47" s="502"/>
      <c r="D47" s="505"/>
      <c r="E47" s="505"/>
      <c r="F47" s="504"/>
      <c r="G47" s="504"/>
      <c r="H47" s="177"/>
      <c r="I47" s="178"/>
      <c r="J47" s="178"/>
      <c r="K47" s="178"/>
      <c r="L47" s="179"/>
      <c r="M47" s="179"/>
      <c r="N47" s="179"/>
      <c r="O47" s="57"/>
    </row>
    <row r="48" spans="1:15" ht="15.75" x14ac:dyDescent="0.25">
      <c r="A48" s="107" t="s">
        <v>77</v>
      </c>
      <c r="B48" s="20" t="s">
        <v>58</v>
      </c>
      <c r="C48" s="502"/>
      <c r="D48" s="505"/>
      <c r="E48" s="505"/>
      <c r="F48" s="504"/>
      <c r="G48" s="504"/>
      <c r="H48" s="177"/>
      <c r="I48" s="178"/>
      <c r="J48" s="178"/>
      <c r="K48" s="178"/>
      <c r="L48" s="179"/>
      <c r="M48" s="179"/>
      <c r="N48" s="179"/>
      <c r="O48" s="57"/>
    </row>
    <row r="49" spans="1:15" ht="15.75" x14ac:dyDescent="0.25">
      <c r="A49" s="107" t="s">
        <v>79</v>
      </c>
      <c r="B49" s="157" t="s">
        <v>371</v>
      </c>
      <c r="C49" s="502">
        <v>0</v>
      </c>
      <c r="D49" s="503">
        <v>1</v>
      </c>
      <c r="E49" s="503">
        <v>0</v>
      </c>
      <c r="F49" s="504">
        <v>0</v>
      </c>
      <c r="G49" s="504">
        <f>SUM(F49,C49:E49)</f>
        <v>1</v>
      </c>
      <c r="H49" s="177"/>
      <c r="I49" s="178"/>
      <c r="J49" s="178"/>
      <c r="K49" s="178"/>
      <c r="L49" s="179"/>
      <c r="M49" s="179"/>
      <c r="N49" s="179"/>
      <c r="O49" s="57"/>
    </row>
    <row r="50" spans="1:15" ht="15.75" x14ac:dyDescent="0.25">
      <c r="A50" s="107" t="s">
        <v>81</v>
      </c>
      <c r="B50" s="157" t="s">
        <v>370</v>
      </c>
      <c r="C50" s="502">
        <v>0</v>
      </c>
      <c r="D50" s="503">
        <v>1</v>
      </c>
      <c r="E50" s="503">
        <v>0</v>
      </c>
      <c r="F50" s="504">
        <v>0</v>
      </c>
      <c r="G50" s="504">
        <f>SUM(C50:F50)</f>
        <v>1</v>
      </c>
      <c r="H50" s="177"/>
      <c r="I50" s="178"/>
      <c r="J50" s="178"/>
      <c r="K50" s="178"/>
      <c r="L50" s="179"/>
      <c r="M50" s="179"/>
      <c r="N50" s="179"/>
      <c r="O50" s="57"/>
    </row>
    <row r="51" spans="1:15" ht="15.75" x14ac:dyDescent="0.25">
      <c r="A51" s="107" t="s">
        <v>216</v>
      </c>
      <c r="B51" s="158" t="s">
        <v>372</v>
      </c>
      <c r="C51" s="502"/>
      <c r="D51" s="505"/>
      <c r="E51" s="505"/>
      <c r="F51" s="504"/>
      <c r="G51" s="504"/>
      <c r="H51" s="177"/>
      <c r="I51" s="178"/>
      <c r="J51" s="178"/>
      <c r="K51" s="178"/>
      <c r="L51" s="179"/>
      <c r="M51" s="179"/>
      <c r="N51" s="179"/>
      <c r="O51" s="57"/>
    </row>
    <row r="52" spans="1:15" ht="15.75" x14ac:dyDescent="0.25">
      <c r="A52" s="107" t="s">
        <v>217</v>
      </c>
      <c r="B52" s="20" t="s">
        <v>61</v>
      </c>
      <c r="C52" s="502">
        <v>0</v>
      </c>
      <c r="D52" s="503">
        <v>2</v>
      </c>
      <c r="E52" s="503">
        <v>0</v>
      </c>
      <c r="F52" s="504">
        <v>0</v>
      </c>
      <c r="G52" s="504">
        <f>SUM(F52,E52,D52,C52)</f>
        <v>2</v>
      </c>
      <c r="H52" s="177"/>
      <c r="I52" s="178"/>
      <c r="J52" s="178"/>
      <c r="K52" s="178"/>
      <c r="L52" s="179"/>
      <c r="M52" s="179"/>
      <c r="N52" s="179"/>
      <c r="O52" s="57"/>
    </row>
    <row r="53" spans="1:15" ht="15.75" x14ac:dyDescent="0.25">
      <c r="A53" s="107" t="s">
        <v>218</v>
      </c>
      <c r="B53" s="157" t="s">
        <v>373</v>
      </c>
      <c r="C53" s="502"/>
      <c r="D53" s="505"/>
      <c r="E53" s="505"/>
      <c r="F53" s="504"/>
      <c r="G53" s="504"/>
      <c r="H53" s="177"/>
      <c r="I53" s="178"/>
      <c r="J53" s="178"/>
      <c r="K53" s="178"/>
      <c r="L53" s="179"/>
      <c r="M53" s="179"/>
      <c r="N53" s="179"/>
      <c r="O53" s="57"/>
    </row>
    <row r="54" spans="1:15" ht="15.75" x14ac:dyDescent="0.25">
      <c r="A54" s="107" t="s">
        <v>260</v>
      </c>
      <c r="B54" s="158" t="s">
        <v>374</v>
      </c>
      <c r="C54" s="502"/>
      <c r="D54" s="505"/>
      <c r="E54" s="505"/>
      <c r="F54" s="504"/>
      <c r="G54" s="504"/>
      <c r="H54" s="177"/>
      <c r="I54" s="178"/>
      <c r="J54" s="178"/>
      <c r="K54" s="178"/>
      <c r="L54" s="179"/>
      <c r="M54" s="179"/>
      <c r="N54" s="179"/>
      <c r="O54" s="57"/>
    </row>
    <row r="55" spans="1:15" ht="15.75" x14ac:dyDescent="0.25">
      <c r="A55" s="107" t="s">
        <v>262</v>
      </c>
      <c r="B55" s="158" t="s">
        <v>64</v>
      </c>
      <c r="C55" s="502"/>
      <c r="D55" s="505"/>
      <c r="E55" s="505"/>
      <c r="F55" s="504"/>
      <c r="G55" s="504"/>
      <c r="H55" s="177"/>
      <c r="I55" s="178"/>
      <c r="J55" s="178"/>
      <c r="K55" s="178"/>
      <c r="L55" s="179"/>
      <c r="M55" s="179"/>
      <c r="N55" s="179"/>
      <c r="O55" s="57"/>
    </row>
    <row r="56" spans="1:15" ht="15.75" x14ac:dyDescent="0.25">
      <c r="A56" s="107" t="s">
        <v>264</v>
      </c>
      <c r="B56" s="158" t="s">
        <v>375</v>
      </c>
      <c r="C56" s="502"/>
      <c r="D56" s="503"/>
      <c r="E56" s="503"/>
      <c r="F56" s="504"/>
      <c r="G56" s="504">
        <f>SUM(F56,E56,D56,C56)</f>
        <v>0</v>
      </c>
      <c r="H56" s="177"/>
      <c r="I56" s="178"/>
      <c r="J56" s="178"/>
      <c r="K56" s="178"/>
      <c r="L56" s="179"/>
      <c r="M56" s="179"/>
      <c r="N56" s="179"/>
      <c r="O56" s="57"/>
    </row>
    <row r="57" spans="1:15" ht="15.75" x14ac:dyDescent="0.25">
      <c r="A57" s="107" t="s">
        <v>266</v>
      </c>
      <c r="B57" s="20" t="s">
        <v>64</v>
      </c>
      <c r="C57" s="502"/>
      <c r="D57" s="503"/>
      <c r="E57" s="503"/>
      <c r="F57" s="504"/>
      <c r="G57" s="504"/>
      <c r="H57" s="177"/>
      <c r="I57" s="178"/>
      <c r="J57" s="178"/>
      <c r="K57" s="178"/>
      <c r="L57" s="179"/>
      <c r="M57" s="179"/>
      <c r="N57" s="179"/>
      <c r="O57" s="57"/>
    </row>
    <row r="58" spans="1:15" ht="15.75" x14ac:dyDescent="0.25">
      <c r="A58" s="107" t="s">
        <v>267</v>
      </c>
      <c r="B58" s="20" t="s">
        <v>66</v>
      </c>
      <c r="C58" s="502"/>
      <c r="D58" s="503"/>
      <c r="E58" s="505"/>
      <c r="F58" s="504"/>
      <c r="G58" s="504">
        <f>SUM(F58,E58,D58,C58)</f>
        <v>0</v>
      </c>
      <c r="H58" s="177"/>
      <c r="I58" s="178"/>
      <c r="J58" s="178"/>
      <c r="K58" s="178"/>
      <c r="L58" s="179"/>
      <c r="M58" s="179"/>
      <c r="N58" s="179"/>
      <c r="O58" s="57"/>
    </row>
    <row r="59" spans="1:15" ht="15.75" x14ac:dyDescent="0.25">
      <c r="A59" s="107" t="s">
        <v>269</v>
      </c>
      <c r="B59" s="20" t="s">
        <v>68</v>
      </c>
      <c r="C59" s="502"/>
      <c r="D59" s="503"/>
      <c r="E59" s="505"/>
      <c r="F59" s="504"/>
      <c r="G59" s="504">
        <f>SUM(C59:F59)</f>
        <v>0</v>
      </c>
      <c r="H59" s="177"/>
      <c r="I59" s="178"/>
      <c r="J59" s="178"/>
      <c r="K59" s="178"/>
      <c r="L59" s="179"/>
      <c r="M59" s="179"/>
      <c r="N59" s="179"/>
      <c r="O59" s="57"/>
    </row>
    <row r="60" spans="1:15" ht="15.75" x14ac:dyDescent="0.25">
      <c r="A60" s="107" t="s">
        <v>271</v>
      </c>
      <c r="B60" s="20" t="s">
        <v>70</v>
      </c>
      <c r="C60" s="502"/>
      <c r="D60" s="505"/>
      <c r="E60" s="505"/>
      <c r="F60" s="504"/>
      <c r="G60" s="504"/>
      <c r="H60" s="177"/>
      <c r="I60" s="178"/>
      <c r="J60" s="178"/>
      <c r="K60" s="178"/>
      <c r="L60" s="179"/>
      <c r="M60" s="179"/>
      <c r="N60" s="179"/>
      <c r="O60" s="57"/>
    </row>
    <row r="61" spans="1:15" ht="15.75" x14ac:dyDescent="0.25">
      <c r="A61" s="107" t="s">
        <v>273</v>
      </c>
      <c r="B61" s="20" t="s">
        <v>72</v>
      </c>
      <c r="C61" s="502"/>
      <c r="D61" s="505"/>
      <c r="E61" s="505"/>
      <c r="F61" s="504"/>
      <c r="G61" s="504">
        <f>SUM(F61,C61:E61)</f>
        <v>0</v>
      </c>
      <c r="H61" s="177"/>
      <c r="I61" s="178"/>
      <c r="J61" s="178"/>
      <c r="K61" s="178"/>
      <c r="L61" s="179"/>
      <c r="M61" s="179"/>
      <c r="N61" s="179"/>
      <c r="O61" s="57"/>
    </row>
    <row r="62" spans="1:15" ht="15.75" x14ac:dyDescent="0.25">
      <c r="A62" s="107" t="s">
        <v>275</v>
      </c>
      <c r="B62" s="20" t="s">
        <v>74</v>
      </c>
      <c r="C62" s="502">
        <v>0</v>
      </c>
      <c r="D62" s="503">
        <v>1</v>
      </c>
      <c r="E62" s="503">
        <v>0</v>
      </c>
      <c r="F62" s="504">
        <v>0</v>
      </c>
      <c r="G62" s="504">
        <f>SUM(C62:F62)</f>
        <v>1</v>
      </c>
      <c r="H62" s="177"/>
      <c r="I62" s="178"/>
      <c r="J62" s="178"/>
      <c r="K62" s="178"/>
      <c r="L62" s="179"/>
      <c r="M62" s="179"/>
      <c r="N62" s="179"/>
      <c r="O62" s="57"/>
    </row>
    <row r="63" spans="1:15" ht="15.75" x14ac:dyDescent="0.25">
      <c r="A63" s="107" t="s">
        <v>277</v>
      </c>
      <c r="B63" s="20" t="s">
        <v>76</v>
      </c>
      <c r="C63" s="502"/>
      <c r="D63" s="503"/>
      <c r="E63" s="505"/>
      <c r="F63" s="504"/>
      <c r="G63" s="504">
        <f>SUM(F63,E63,,D63,C63)</f>
        <v>0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502"/>
      <c r="D64" s="505"/>
      <c r="E64" s="505"/>
      <c r="F64" s="504"/>
      <c r="G64" s="504"/>
      <c r="H64" s="177"/>
      <c r="I64" s="178"/>
      <c r="J64" s="178"/>
      <c r="K64" s="178"/>
      <c r="L64" s="179"/>
      <c r="M64" s="179"/>
      <c r="N64" s="179"/>
      <c r="O64" s="57"/>
    </row>
    <row r="65" spans="1:15" ht="15.75" x14ac:dyDescent="0.25">
      <c r="A65" s="107" t="s">
        <v>281</v>
      </c>
      <c r="B65" s="20" t="s">
        <v>80</v>
      </c>
      <c r="C65" s="502">
        <v>2</v>
      </c>
      <c r="D65" s="503">
        <v>2</v>
      </c>
      <c r="E65" s="503">
        <v>0</v>
      </c>
      <c r="F65" s="504">
        <v>0</v>
      </c>
      <c r="G65" s="504">
        <f>SUM(F65,C65:E65)</f>
        <v>4</v>
      </c>
      <c r="H65" s="177"/>
      <c r="I65" s="178"/>
      <c r="J65" s="178"/>
      <c r="K65" s="178"/>
      <c r="L65" s="179"/>
      <c r="M65" s="179"/>
      <c r="N65" s="179"/>
      <c r="O65" s="57"/>
    </row>
    <row r="66" spans="1:15" ht="18" x14ac:dyDescent="0.25">
      <c r="A66" s="107" t="s">
        <v>283</v>
      </c>
      <c r="B66" s="21" t="s">
        <v>82</v>
      </c>
      <c r="C66" s="942">
        <f>SUM(C20:C65)</f>
        <v>11</v>
      </c>
      <c r="D66" s="942">
        <f>SUM(D20:D65)</f>
        <v>50</v>
      </c>
      <c r="E66" s="942">
        <f>SUM(E20:E65)</f>
        <v>2</v>
      </c>
      <c r="F66" s="942">
        <f>SUM(F20:F65)</f>
        <v>9</v>
      </c>
      <c r="G66" s="942">
        <f>SUM(G20:G65)</f>
        <v>72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458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ht="15.75" x14ac:dyDescent="0.25">
      <c r="A73" s="107" t="s">
        <v>13</v>
      </c>
      <c r="B73" s="20" t="s">
        <v>85</v>
      </c>
      <c r="C73" s="510"/>
      <c r="D73" s="503"/>
      <c r="E73" s="510"/>
      <c r="F73" s="504"/>
      <c r="G73" s="504"/>
      <c r="H73" s="177"/>
      <c r="I73" s="178"/>
      <c r="J73" s="178"/>
      <c r="K73" s="178"/>
      <c r="L73" s="179"/>
      <c r="M73" s="179"/>
      <c r="N73" s="179"/>
      <c r="O73" s="57"/>
    </row>
    <row r="74" spans="1:15" ht="15.75" x14ac:dyDescent="0.25">
      <c r="A74" s="107" t="s">
        <v>19</v>
      </c>
      <c r="B74" s="20" t="s">
        <v>86</v>
      </c>
      <c r="C74" s="510"/>
      <c r="D74" s="510"/>
      <c r="E74" s="510"/>
      <c r="F74" s="504"/>
      <c r="G74" s="504"/>
      <c r="H74" s="177"/>
      <c r="I74" s="178"/>
      <c r="J74" s="178"/>
      <c r="K74" s="178"/>
      <c r="L74" s="179"/>
      <c r="M74" s="179"/>
      <c r="N74" s="179"/>
      <c r="O74" s="57"/>
    </row>
    <row r="75" spans="1:15" ht="15.75" x14ac:dyDescent="0.25">
      <c r="A75" s="107" t="s">
        <v>25</v>
      </c>
      <c r="B75" s="20" t="s">
        <v>87</v>
      </c>
      <c r="C75" s="510"/>
      <c r="D75" s="510"/>
      <c r="E75" s="510"/>
      <c r="F75" s="504"/>
      <c r="G75" s="504"/>
      <c r="H75" s="177"/>
      <c r="I75" s="178"/>
      <c r="J75" s="178"/>
      <c r="K75" s="178"/>
      <c r="L75" s="179"/>
      <c r="M75" s="179"/>
      <c r="N75" s="179"/>
      <c r="O75" s="57"/>
    </row>
    <row r="76" spans="1:15" ht="15.75" x14ac:dyDescent="0.25">
      <c r="A76" s="107" t="s">
        <v>33</v>
      </c>
      <c r="B76" s="20" t="s">
        <v>88</v>
      </c>
      <c r="C76" s="510"/>
      <c r="D76" s="510"/>
      <c r="E76" s="510"/>
      <c r="F76" s="504"/>
      <c r="G76" s="504"/>
      <c r="H76" s="177"/>
      <c r="I76" s="178"/>
      <c r="J76" s="178"/>
      <c r="K76" s="178"/>
      <c r="L76" s="179"/>
      <c r="M76" s="179"/>
      <c r="N76" s="179"/>
      <c r="O76" s="57"/>
    </row>
    <row r="77" spans="1:15" ht="15.75" x14ac:dyDescent="0.25">
      <c r="A77" s="107" t="s">
        <v>35</v>
      </c>
      <c r="B77" s="20" t="s">
        <v>89</v>
      </c>
      <c r="C77" s="510"/>
      <c r="D77" s="510"/>
      <c r="E77" s="510"/>
      <c r="F77" s="504"/>
      <c r="G77" s="504"/>
      <c r="H77" s="177"/>
      <c r="I77" s="178"/>
      <c r="J77" s="178"/>
      <c r="K77" s="178"/>
      <c r="L77" s="179"/>
      <c r="M77" s="179"/>
      <c r="N77" s="179"/>
      <c r="O77" s="57"/>
    </row>
    <row r="78" spans="1:15" ht="15.75" x14ac:dyDescent="0.25">
      <c r="A78" s="107" t="s">
        <v>37</v>
      </c>
      <c r="B78" s="20" t="s">
        <v>90</v>
      </c>
      <c r="C78" s="510"/>
      <c r="D78" s="510"/>
      <c r="E78" s="510"/>
      <c r="F78" s="504"/>
      <c r="G78" s="504"/>
      <c r="H78" s="177"/>
      <c r="I78" s="178"/>
      <c r="J78" s="178"/>
      <c r="K78" s="178"/>
      <c r="L78" s="179"/>
      <c r="M78" s="179"/>
      <c r="N78" s="179"/>
      <c r="O78" s="57"/>
    </row>
    <row r="79" spans="1:15" ht="15.75" x14ac:dyDescent="0.25">
      <c r="A79" s="107" t="s">
        <v>39</v>
      </c>
      <c r="B79" s="20" t="s">
        <v>91</v>
      </c>
      <c r="C79" s="510"/>
      <c r="D79" s="510"/>
      <c r="E79" s="510"/>
      <c r="F79" s="504"/>
      <c r="G79" s="504"/>
      <c r="H79" s="177"/>
      <c r="I79" s="178"/>
      <c r="J79" s="178"/>
      <c r="K79" s="178"/>
      <c r="L79" s="179"/>
      <c r="M79" s="179"/>
      <c r="N79" s="179"/>
      <c r="O79" s="57"/>
    </row>
    <row r="80" spans="1:15" ht="15.75" x14ac:dyDescent="0.25">
      <c r="A80" s="107" t="s">
        <v>41</v>
      </c>
      <c r="B80" s="20" t="s">
        <v>92</v>
      </c>
      <c r="C80" s="510"/>
      <c r="D80" s="510"/>
      <c r="E80" s="510"/>
      <c r="F80" s="504"/>
      <c r="G80" s="504"/>
      <c r="H80" s="177"/>
      <c r="I80" s="178"/>
      <c r="J80" s="178"/>
      <c r="K80" s="178"/>
      <c r="L80" s="179"/>
      <c r="M80" s="179"/>
      <c r="N80" s="179"/>
      <c r="O80" s="57"/>
    </row>
    <row r="81" spans="1:15" ht="15.75" x14ac:dyDescent="0.25">
      <c r="A81" s="107" t="s">
        <v>43</v>
      </c>
      <c r="B81" s="20" t="s">
        <v>93</v>
      </c>
      <c r="C81" s="510">
        <v>1</v>
      </c>
      <c r="D81" s="510">
        <v>3</v>
      </c>
      <c r="E81" s="510">
        <v>0</v>
      </c>
      <c r="F81" s="504">
        <v>2</v>
      </c>
      <c r="G81" s="504">
        <f>SUM(C81:F81)</f>
        <v>6</v>
      </c>
      <c r="H81" s="177"/>
      <c r="I81" s="178"/>
      <c r="J81" s="178"/>
      <c r="K81" s="178"/>
      <c r="L81" s="179"/>
      <c r="M81" s="179"/>
      <c r="N81" s="179"/>
      <c r="O81" s="57"/>
    </row>
    <row r="82" spans="1:15" ht="15.75" x14ac:dyDescent="0.25">
      <c r="A82" s="107" t="s">
        <v>45</v>
      </c>
      <c r="B82" s="20" t="s">
        <v>94</v>
      </c>
      <c r="C82" s="510">
        <v>5</v>
      </c>
      <c r="D82" s="510">
        <v>36</v>
      </c>
      <c r="E82" s="510">
        <v>2</v>
      </c>
      <c r="F82" s="504">
        <v>2</v>
      </c>
      <c r="G82" s="504">
        <f>SUM(C82:F82)</f>
        <v>45</v>
      </c>
      <c r="H82" s="177"/>
      <c r="I82" s="178"/>
      <c r="J82" s="178"/>
      <c r="K82" s="178"/>
      <c r="L82" s="179"/>
      <c r="M82" s="179"/>
      <c r="N82" s="179"/>
      <c r="O82" s="57"/>
    </row>
    <row r="83" spans="1:15" ht="15.75" x14ac:dyDescent="0.25">
      <c r="A83" s="107" t="s">
        <v>47</v>
      </c>
      <c r="B83" s="20" t="s">
        <v>95</v>
      </c>
      <c r="C83" s="510">
        <v>5</v>
      </c>
      <c r="D83" s="510">
        <v>11</v>
      </c>
      <c r="E83" s="510">
        <v>0</v>
      </c>
      <c r="F83" s="504">
        <v>5</v>
      </c>
      <c r="G83" s="504">
        <f>SUM(C83:F83)</f>
        <v>21</v>
      </c>
      <c r="H83" s="177"/>
      <c r="I83" s="178"/>
      <c r="J83" s="178"/>
      <c r="K83" s="178"/>
      <c r="L83" s="179"/>
      <c r="M83" s="179"/>
      <c r="N83" s="179"/>
      <c r="O83" s="57"/>
    </row>
    <row r="84" spans="1:15" ht="15.75" x14ac:dyDescent="0.25">
      <c r="A84" s="107" t="s">
        <v>49</v>
      </c>
      <c r="B84" s="20" t="s">
        <v>96</v>
      </c>
      <c r="C84" s="510"/>
      <c r="D84" s="510"/>
      <c r="E84" s="510"/>
      <c r="F84" s="504"/>
      <c r="G84" s="504"/>
      <c r="H84" s="177"/>
      <c r="I84" s="178"/>
      <c r="J84" s="178"/>
      <c r="K84" s="178"/>
      <c r="L84" s="179"/>
      <c r="M84" s="179"/>
      <c r="N84" s="179"/>
      <c r="O84" s="57"/>
    </row>
    <row r="85" spans="1:15" ht="15.75" x14ac:dyDescent="0.25">
      <c r="A85" s="107" t="s">
        <v>50</v>
      </c>
      <c r="B85" s="20" t="s">
        <v>97</v>
      </c>
      <c r="C85" s="510"/>
      <c r="D85" s="510"/>
      <c r="E85" s="510"/>
      <c r="F85" s="504"/>
      <c r="G85" s="504"/>
      <c r="H85" s="177"/>
      <c r="I85" s="178"/>
      <c r="J85" s="178"/>
      <c r="K85" s="178"/>
      <c r="L85" s="179"/>
      <c r="M85" s="179"/>
      <c r="N85" s="179"/>
      <c r="O85" s="57"/>
    </row>
    <row r="86" spans="1:15" ht="15.75" x14ac:dyDescent="0.25">
      <c r="A86" s="107" t="s">
        <v>51</v>
      </c>
      <c r="B86" s="20" t="s">
        <v>98</v>
      </c>
      <c r="C86" s="510"/>
      <c r="D86" s="510"/>
      <c r="E86" s="510"/>
      <c r="F86" s="504"/>
      <c r="G86" s="504"/>
      <c r="H86" s="177"/>
      <c r="I86" s="178"/>
      <c r="J86" s="178"/>
      <c r="K86" s="178"/>
      <c r="L86" s="179"/>
      <c r="M86" s="179"/>
      <c r="N86" s="179"/>
      <c r="O86" s="57"/>
    </row>
    <row r="87" spans="1:15" ht="15.75" x14ac:dyDescent="0.25">
      <c r="A87" s="107" t="s">
        <v>53</v>
      </c>
      <c r="B87" s="20" t="s">
        <v>99</v>
      </c>
      <c r="C87" s="510"/>
      <c r="D87" s="510"/>
      <c r="E87" s="510"/>
      <c r="F87" s="504"/>
      <c r="G87" s="504"/>
      <c r="H87" s="177"/>
      <c r="I87" s="178"/>
      <c r="J87" s="178"/>
      <c r="K87" s="178"/>
      <c r="L87" s="179"/>
      <c r="M87" s="179"/>
      <c r="N87" s="179"/>
      <c r="O87" s="57"/>
    </row>
    <row r="88" spans="1:15" ht="15.75" x14ac:dyDescent="0.25">
      <c r="A88" s="107" t="s">
        <v>54</v>
      </c>
      <c r="B88" s="20" t="s">
        <v>100</v>
      </c>
      <c r="C88" s="510"/>
      <c r="D88" s="510"/>
      <c r="E88" s="510"/>
      <c r="F88" s="504"/>
      <c r="G88" s="504"/>
      <c r="H88" s="177"/>
      <c r="I88" s="178"/>
      <c r="J88" s="178"/>
      <c r="K88" s="178"/>
      <c r="L88" s="179"/>
      <c r="M88" s="179"/>
      <c r="N88" s="179"/>
      <c r="O88" s="57"/>
    </row>
    <row r="89" spans="1:15" ht="15.75" x14ac:dyDescent="0.25">
      <c r="A89" s="107" t="s">
        <v>56</v>
      </c>
      <c r="B89" s="20" t="s">
        <v>101</v>
      </c>
      <c r="C89" s="510"/>
      <c r="D89" s="510"/>
      <c r="E89" s="510"/>
      <c r="F89" s="504"/>
      <c r="G89" s="504"/>
      <c r="H89" s="177"/>
      <c r="I89" s="178"/>
      <c r="J89" s="178"/>
      <c r="K89" s="178"/>
      <c r="L89" s="179"/>
      <c r="M89" s="179"/>
      <c r="N89" s="179"/>
      <c r="O89" s="57"/>
    </row>
    <row r="90" spans="1:15" ht="15.75" x14ac:dyDescent="0.25">
      <c r="A90" s="107" t="s">
        <v>57</v>
      </c>
      <c r="B90" s="20" t="s">
        <v>102</v>
      </c>
      <c r="C90" s="510"/>
      <c r="D90" s="510"/>
      <c r="E90" s="510"/>
      <c r="F90" s="504"/>
      <c r="G90" s="504"/>
      <c r="H90" s="177"/>
      <c r="I90" s="178"/>
      <c r="J90" s="178"/>
      <c r="K90" s="178"/>
      <c r="L90" s="179"/>
      <c r="M90" s="179"/>
      <c r="N90" s="179"/>
      <c r="O90" s="57"/>
    </row>
    <row r="91" spans="1:15" ht="15.75" x14ac:dyDescent="0.25">
      <c r="A91" s="107" t="s">
        <v>59</v>
      </c>
      <c r="B91" s="20" t="s">
        <v>103</v>
      </c>
      <c r="C91" s="510"/>
      <c r="D91" s="510"/>
      <c r="E91" s="510"/>
      <c r="F91" s="504"/>
      <c r="G91" s="504"/>
      <c r="H91" s="177"/>
      <c r="I91" s="178"/>
      <c r="J91" s="178"/>
      <c r="K91" s="178"/>
      <c r="L91" s="179"/>
      <c r="M91" s="179"/>
      <c r="N91" s="179"/>
      <c r="O91" s="57"/>
    </row>
    <row r="92" spans="1:15" ht="15.75" x14ac:dyDescent="0.25">
      <c r="A92" s="107" t="s">
        <v>60</v>
      </c>
      <c r="B92" s="20" t="s">
        <v>104</v>
      </c>
      <c r="C92" s="510"/>
      <c r="D92" s="510"/>
      <c r="E92" s="510"/>
      <c r="F92" s="504"/>
      <c r="G92" s="504"/>
      <c r="H92" s="177"/>
      <c r="I92" s="178"/>
      <c r="J92" s="178"/>
      <c r="K92" s="178"/>
      <c r="L92" s="179"/>
      <c r="M92" s="179"/>
      <c r="N92" s="179"/>
      <c r="O92" s="57"/>
    </row>
    <row r="93" spans="1:15" ht="15.75" x14ac:dyDescent="0.25">
      <c r="A93" s="107" t="s">
        <v>62</v>
      </c>
      <c r="B93" s="20" t="s">
        <v>105</v>
      </c>
      <c r="C93" s="510"/>
      <c r="D93" s="510"/>
      <c r="E93" s="510"/>
      <c r="F93" s="504"/>
      <c r="G93" s="504"/>
      <c r="H93" s="177"/>
      <c r="I93" s="178"/>
      <c r="J93" s="178"/>
      <c r="K93" s="178"/>
      <c r="L93" s="179"/>
      <c r="M93" s="179"/>
      <c r="N93" s="179"/>
      <c r="O93" s="57"/>
    </row>
    <row r="94" spans="1:15" ht="15.75" x14ac:dyDescent="0.25">
      <c r="A94" s="107" t="s">
        <v>63</v>
      </c>
      <c r="B94" s="20" t="s">
        <v>106</v>
      </c>
      <c r="C94" s="510"/>
      <c r="D94" s="510"/>
      <c r="E94" s="510"/>
      <c r="F94" s="504"/>
      <c r="G94" s="504"/>
      <c r="H94" s="177"/>
      <c r="I94" s="178"/>
      <c r="J94" s="178"/>
      <c r="K94" s="178"/>
      <c r="L94" s="179"/>
      <c r="M94" s="179"/>
      <c r="N94" s="179"/>
      <c r="O94" s="57"/>
    </row>
    <row r="95" spans="1:15" ht="18" x14ac:dyDescent="0.25">
      <c r="A95" s="107" t="s">
        <v>65</v>
      </c>
      <c r="B95" s="21" t="s">
        <v>82</v>
      </c>
      <c r="C95" s="943">
        <f>SUM(C73:C94)</f>
        <v>11</v>
      </c>
      <c r="D95" s="943">
        <f>SUM(D73:D94)</f>
        <v>50</v>
      </c>
      <c r="E95" s="943">
        <f>SUM(E73:E94)</f>
        <v>2</v>
      </c>
      <c r="F95" s="943">
        <f>SUM(F73:F94)</f>
        <v>9</v>
      </c>
      <c r="G95" s="943">
        <f>SUM(G73:G94)</f>
        <v>72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6.25" x14ac:dyDescent="0.25">
      <c r="A100" s="110" t="s">
        <v>107</v>
      </c>
      <c r="B100" s="151"/>
      <c r="C100" s="141" t="s">
        <v>1</v>
      </c>
      <c r="D100" s="141" t="s">
        <v>2</v>
      </c>
      <c r="E100" s="141" t="s">
        <v>3</v>
      </c>
      <c r="F100" s="141" t="s">
        <v>4</v>
      </c>
      <c r="G100" s="141" t="s">
        <v>5</v>
      </c>
      <c r="H100" s="142" t="s">
        <v>6</v>
      </c>
      <c r="I100" s="142" t="s">
        <v>7</v>
      </c>
      <c r="J100" s="141" t="s">
        <v>8</v>
      </c>
      <c r="K100" s="141" t="s">
        <v>9</v>
      </c>
      <c r="L100" s="141" t="s">
        <v>10</v>
      </c>
      <c r="M100" s="141" t="s">
        <v>11</v>
      </c>
      <c r="N100" s="141" t="s">
        <v>12</v>
      </c>
      <c r="O100" s="141" t="s">
        <v>442</v>
      </c>
    </row>
    <row r="101" spans="1:15" x14ac:dyDescent="0.25">
      <c r="A101" s="107" t="s">
        <v>13</v>
      </c>
      <c r="B101" s="150" t="s">
        <v>428</v>
      </c>
      <c r="C101" s="511">
        <v>22</v>
      </c>
      <c r="D101" s="512">
        <v>0</v>
      </c>
      <c r="E101" s="513">
        <v>4</v>
      </c>
      <c r="F101" s="511"/>
      <c r="G101" s="511"/>
      <c r="H101" s="511"/>
      <c r="I101" s="511"/>
      <c r="J101" s="511"/>
      <c r="K101" s="511"/>
      <c r="L101" s="514"/>
      <c r="M101" s="511"/>
      <c r="N101" s="515"/>
      <c r="O101" s="516">
        <f>SUM(C101:N101)</f>
        <v>26</v>
      </c>
    </row>
    <row r="102" spans="1:15" x14ac:dyDescent="0.25">
      <c r="A102" s="107" t="s">
        <v>19</v>
      </c>
      <c r="B102" s="150" t="s">
        <v>429</v>
      </c>
      <c r="C102" s="517">
        <v>0</v>
      </c>
      <c r="D102" s="518">
        <v>0</v>
      </c>
      <c r="E102" s="519">
        <v>4</v>
      </c>
      <c r="F102" s="519"/>
      <c r="G102" s="519"/>
      <c r="H102" s="520"/>
      <c r="I102" s="521"/>
      <c r="J102" s="522"/>
      <c r="K102" s="523"/>
      <c r="L102" s="514"/>
      <c r="M102" s="511"/>
      <c r="N102" s="515"/>
      <c r="O102" s="516">
        <f>SUM(C102:N102)</f>
        <v>4</v>
      </c>
    </row>
    <row r="103" spans="1:15" x14ac:dyDescent="0.25">
      <c r="A103" s="107" t="s">
        <v>25</v>
      </c>
      <c r="B103" s="180" t="s">
        <v>430</v>
      </c>
      <c r="C103" s="1275">
        <v>2</v>
      </c>
      <c r="D103" s="1275">
        <v>6</v>
      </c>
      <c r="E103" s="1275">
        <v>8</v>
      </c>
      <c r="F103" s="1275"/>
      <c r="G103" s="1275"/>
      <c r="H103" s="1275"/>
      <c r="I103" s="1275"/>
      <c r="J103" s="1275"/>
      <c r="K103" s="1275"/>
      <c r="L103" s="1275"/>
      <c r="M103" s="1275"/>
      <c r="N103" s="1278"/>
      <c r="O103" s="1279">
        <f>SUM(C103:N103)</f>
        <v>16</v>
      </c>
    </row>
    <row r="104" spans="1:15" ht="26.25" x14ac:dyDescent="0.25">
      <c r="A104" s="107" t="s">
        <v>33</v>
      </c>
      <c r="B104" s="150" t="s">
        <v>431</v>
      </c>
      <c r="C104" s="501">
        <v>22</v>
      </c>
      <c r="D104" s="501">
        <v>0</v>
      </c>
      <c r="E104" s="501">
        <v>0</v>
      </c>
      <c r="F104" s="501"/>
      <c r="G104" s="501"/>
      <c r="H104" s="515"/>
      <c r="I104" s="515"/>
      <c r="J104" s="515"/>
      <c r="K104" s="515"/>
      <c r="L104" s="524"/>
      <c r="M104" s="515"/>
      <c r="N104" s="515"/>
      <c r="O104" s="525">
        <f>SUM(C104:N104)</f>
        <v>22</v>
      </c>
    </row>
    <row r="105" spans="1:15" ht="26.25" x14ac:dyDescent="0.25">
      <c r="A105" s="107" t="s">
        <v>35</v>
      </c>
      <c r="B105" s="150" t="s">
        <v>432</v>
      </c>
      <c r="C105" s="517">
        <v>22</v>
      </c>
      <c r="D105" s="526">
        <v>0</v>
      </c>
      <c r="E105" s="517">
        <v>0</v>
      </c>
      <c r="F105" s="520"/>
      <c r="G105" s="517"/>
      <c r="H105" s="527"/>
      <c r="I105" s="528"/>
      <c r="J105" s="522"/>
      <c r="K105" s="523"/>
      <c r="L105" s="524"/>
      <c r="M105" s="515"/>
      <c r="N105" s="515"/>
      <c r="O105" s="516">
        <f>SUM(C105:N105)</f>
        <v>22</v>
      </c>
    </row>
    <row r="106" spans="1:15" x14ac:dyDescent="0.25">
      <c r="A106" s="109" t="s">
        <v>37</v>
      </c>
      <c r="B106" s="150" t="s">
        <v>433</v>
      </c>
      <c r="C106" s="1275">
        <v>21</v>
      </c>
      <c r="D106" s="1275">
        <v>27</v>
      </c>
      <c r="E106" s="1276">
        <v>35</v>
      </c>
      <c r="F106" s="1276"/>
      <c r="G106" s="1276"/>
      <c r="H106" s="1276"/>
      <c r="I106" s="1276"/>
      <c r="J106" s="1277"/>
      <c r="K106" s="1277"/>
      <c r="L106" s="1275"/>
      <c r="M106" s="1278"/>
      <c r="N106" s="1278"/>
      <c r="O106" s="1279">
        <f>E106</f>
        <v>35</v>
      </c>
    </row>
    <row r="107" spans="1:15" ht="18" x14ac:dyDescent="0.25">
      <c r="A107" s="109" t="s">
        <v>39</v>
      </c>
      <c r="B107" s="150" t="s">
        <v>353</v>
      </c>
      <c r="C107" s="511">
        <v>118</v>
      </c>
      <c r="D107" s="529">
        <v>121</v>
      </c>
      <c r="E107" s="529">
        <v>122</v>
      </c>
      <c r="F107" s="530"/>
      <c r="G107" s="530"/>
      <c r="H107" s="530"/>
      <c r="I107" s="530"/>
      <c r="J107" s="531"/>
      <c r="K107" s="532"/>
      <c r="L107" s="532"/>
      <c r="M107" s="532"/>
      <c r="N107" s="532"/>
      <c r="O107" s="944">
        <f>E107</f>
        <v>122</v>
      </c>
    </row>
    <row r="108" spans="1:15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x14ac:dyDescent="0.25">
      <c r="A109" s="1"/>
      <c r="B109" s="146"/>
      <c r="C109" s="473"/>
      <c r="D109" s="473"/>
      <c r="E109" s="473"/>
      <c r="F109" s="473"/>
      <c r="G109" s="473"/>
      <c r="H109" s="473"/>
      <c r="I109" s="474"/>
      <c r="J109" s="475"/>
      <c r="K109" s="474"/>
      <c r="L109" s="147"/>
      <c r="M109" s="147"/>
      <c r="N109" s="147"/>
      <c r="O109" s="148"/>
    </row>
    <row r="111" spans="1:15" ht="15.75" x14ac:dyDescent="0.25">
      <c r="A111" s="1"/>
      <c r="B111" s="1334" t="s">
        <v>459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7" ht="26.25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7" t="s">
        <v>442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2"/>
    </row>
    <row r="115" spans="1:17" ht="25.5" x14ac:dyDescent="0.25">
      <c r="A115" s="107" t="s">
        <v>13</v>
      </c>
      <c r="B115" s="191" t="s">
        <v>434</v>
      </c>
      <c r="C115" s="527">
        <v>0</v>
      </c>
      <c r="D115" s="527">
        <v>4</v>
      </c>
      <c r="E115" s="527">
        <v>0</v>
      </c>
      <c r="F115" s="527"/>
      <c r="G115" s="527"/>
      <c r="H115" s="527"/>
      <c r="I115" s="528"/>
      <c r="J115" s="533"/>
      <c r="K115" s="528"/>
      <c r="L115" s="528"/>
      <c r="M115" s="534"/>
      <c r="N115" s="528"/>
      <c r="O115" s="535">
        <f t="shared" ref="O115:O120" si="3">SUM(C115:N115)</f>
        <v>4</v>
      </c>
    </row>
    <row r="116" spans="1:17" ht="25.5" x14ac:dyDescent="0.25">
      <c r="A116" s="107" t="s">
        <v>19</v>
      </c>
      <c r="B116" s="93" t="s">
        <v>109</v>
      </c>
      <c r="C116" s="536">
        <f>SUM(C117:C120)</f>
        <v>8</v>
      </c>
      <c r="D116" s="536">
        <f>SUM(D117:D120)</f>
        <v>45</v>
      </c>
      <c r="E116" s="536">
        <f t="shared" ref="E116:N116" si="4">SUM(E117:E120)</f>
        <v>13</v>
      </c>
      <c r="F116" s="536">
        <f t="shared" si="4"/>
        <v>0</v>
      </c>
      <c r="G116" s="536">
        <f t="shared" si="4"/>
        <v>0</v>
      </c>
      <c r="H116" s="536">
        <f t="shared" si="4"/>
        <v>0</v>
      </c>
      <c r="I116" s="536">
        <f t="shared" si="4"/>
        <v>0</v>
      </c>
      <c r="J116" s="536">
        <f t="shared" si="4"/>
        <v>0</v>
      </c>
      <c r="K116" s="536">
        <f t="shared" si="4"/>
        <v>0</v>
      </c>
      <c r="L116" s="536">
        <f t="shared" si="4"/>
        <v>0</v>
      </c>
      <c r="M116" s="536">
        <f t="shared" si="4"/>
        <v>0</v>
      </c>
      <c r="N116" s="536">
        <f t="shared" si="4"/>
        <v>0</v>
      </c>
      <c r="O116" s="537">
        <f t="shared" si="3"/>
        <v>66</v>
      </c>
    </row>
    <row r="117" spans="1:17" x14ac:dyDescent="0.25">
      <c r="A117" s="106" t="s">
        <v>21</v>
      </c>
      <c r="B117" s="94" t="s">
        <v>110</v>
      </c>
      <c r="C117" s="538">
        <v>0</v>
      </c>
      <c r="D117" s="538">
        <v>1</v>
      </c>
      <c r="E117" s="538">
        <v>0</v>
      </c>
      <c r="F117" s="538"/>
      <c r="G117" s="538"/>
      <c r="H117" s="538"/>
      <c r="I117" s="532"/>
      <c r="J117" s="539"/>
      <c r="K117" s="540"/>
      <c r="L117" s="540"/>
      <c r="M117" s="541"/>
      <c r="N117" s="540"/>
      <c r="O117" s="542">
        <f t="shared" si="3"/>
        <v>1</v>
      </c>
    </row>
    <row r="118" spans="1:17" x14ac:dyDescent="0.25">
      <c r="A118" s="106" t="s">
        <v>23</v>
      </c>
      <c r="B118" s="94" t="s">
        <v>111</v>
      </c>
      <c r="C118" s="538">
        <v>0</v>
      </c>
      <c r="D118" s="538">
        <v>27</v>
      </c>
      <c r="E118" s="538">
        <v>0</v>
      </c>
      <c r="F118" s="538"/>
      <c r="G118" s="538"/>
      <c r="H118" s="538"/>
      <c r="I118" s="532"/>
      <c r="J118" s="539"/>
      <c r="K118" s="540"/>
      <c r="L118" s="540"/>
      <c r="M118" s="541"/>
      <c r="N118" s="541"/>
      <c r="O118" s="542">
        <f t="shared" si="3"/>
        <v>27</v>
      </c>
    </row>
    <row r="119" spans="1:17" x14ac:dyDescent="0.25">
      <c r="A119" s="106" t="s">
        <v>112</v>
      </c>
      <c r="B119" s="94" t="s">
        <v>113</v>
      </c>
      <c r="C119" s="538">
        <v>0</v>
      </c>
      <c r="D119" s="538">
        <v>6</v>
      </c>
      <c r="E119" s="538">
        <v>0</v>
      </c>
      <c r="F119" s="538"/>
      <c r="G119" s="538"/>
      <c r="H119" s="538"/>
      <c r="I119" s="532"/>
      <c r="J119" s="539"/>
      <c r="K119" s="540"/>
      <c r="L119" s="540"/>
      <c r="M119" s="541"/>
      <c r="N119" s="540"/>
      <c r="O119" s="542">
        <f t="shared" si="3"/>
        <v>6</v>
      </c>
    </row>
    <row r="120" spans="1:17" x14ac:dyDescent="0.25">
      <c r="A120" s="106" t="s">
        <v>114</v>
      </c>
      <c r="B120" s="94" t="s">
        <v>115</v>
      </c>
      <c r="C120" s="538">
        <v>8</v>
      </c>
      <c r="D120" s="538">
        <v>11</v>
      </c>
      <c r="E120" s="543">
        <v>13</v>
      </c>
      <c r="F120" s="538"/>
      <c r="G120" s="543"/>
      <c r="H120" s="543"/>
      <c r="I120" s="532"/>
      <c r="J120" s="540"/>
      <c r="K120" s="540"/>
      <c r="L120" s="540"/>
      <c r="M120" s="540"/>
      <c r="N120" s="540"/>
      <c r="O120" s="542">
        <f t="shared" si="3"/>
        <v>32</v>
      </c>
    </row>
    <row r="121" spans="1:17" x14ac:dyDescent="0.25">
      <c r="A121" s="106"/>
      <c r="B121" s="160" t="s">
        <v>383</v>
      </c>
      <c r="C121" s="544"/>
      <c r="D121" s="544"/>
      <c r="E121" s="544"/>
      <c r="F121" s="544"/>
      <c r="G121" s="544"/>
      <c r="H121" s="544"/>
      <c r="I121" s="544"/>
      <c r="J121" s="545"/>
      <c r="K121" s="545"/>
      <c r="L121" s="545"/>
      <c r="M121" s="545"/>
      <c r="N121" s="545"/>
      <c r="O121" s="542"/>
    </row>
    <row r="122" spans="1:17" x14ac:dyDescent="0.25">
      <c r="A122" s="107" t="s">
        <v>25</v>
      </c>
      <c r="B122" s="191" t="s">
        <v>116</v>
      </c>
      <c r="C122" s="538">
        <v>6</v>
      </c>
      <c r="D122" s="538">
        <v>3</v>
      </c>
      <c r="E122" s="538">
        <v>2</v>
      </c>
      <c r="F122" s="538"/>
      <c r="G122" s="538"/>
      <c r="H122" s="538"/>
      <c r="I122" s="538"/>
      <c r="J122" s="538"/>
      <c r="K122" s="538"/>
      <c r="L122" s="546"/>
      <c r="M122" s="546"/>
      <c r="N122" s="546"/>
      <c r="O122" s="547">
        <f>SUM(C122:N122)</f>
        <v>11</v>
      </c>
    </row>
    <row r="123" spans="1:17" ht="25.5" x14ac:dyDescent="0.25">
      <c r="A123" s="107" t="s">
        <v>33</v>
      </c>
      <c r="B123" s="191" t="s">
        <v>117</v>
      </c>
      <c r="C123" s="517">
        <v>22</v>
      </c>
      <c r="D123" s="526">
        <v>0</v>
      </c>
      <c r="E123" s="517">
        <v>0</v>
      </c>
      <c r="F123" s="520"/>
      <c r="G123" s="517"/>
      <c r="H123" s="527"/>
      <c r="I123" s="528"/>
      <c r="J123" s="522"/>
      <c r="K123" s="523"/>
      <c r="L123" s="546"/>
      <c r="M123" s="546"/>
      <c r="N123" s="546"/>
      <c r="O123" s="547">
        <f>SUM(C123:N123)</f>
        <v>22</v>
      </c>
    </row>
    <row r="124" spans="1:17" ht="25.5" x14ac:dyDescent="0.25">
      <c r="A124" s="107" t="s">
        <v>35</v>
      </c>
      <c r="B124" s="191" t="s">
        <v>118</v>
      </c>
      <c r="C124" s="517">
        <v>0</v>
      </c>
      <c r="D124" s="518">
        <v>0</v>
      </c>
      <c r="E124" s="517">
        <v>4</v>
      </c>
      <c r="F124" s="517"/>
      <c r="G124" s="517"/>
      <c r="H124" s="520"/>
      <c r="I124" s="521"/>
      <c r="J124" s="522"/>
      <c r="K124" s="523"/>
      <c r="L124" s="546"/>
      <c r="M124" s="546"/>
      <c r="N124" s="546"/>
      <c r="O124" s="547">
        <f>SUM(C124:N124)</f>
        <v>4</v>
      </c>
    </row>
    <row r="125" spans="1:17" ht="18" x14ac:dyDescent="0.25">
      <c r="A125" s="23" t="s">
        <v>37</v>
      </c>
      <c r="B125" s="69" t="s">
        <v>119</v>
      </c>
      <c r="C125" s="548">
        <f t="shared" ref="C125:O125" si="5">SUM(C122:C124,C116,C115)</f>
        <v>36</v>
      </c>
      <c r="D125" s="548">
        <f t="shared" si="5"/>
        <v>52</v>
      </c>
      <c r="E125" s="548">
        <f t="shared" si="5"/>
        <v>19</v>
      </c>
      <c r="F125" s="548">
        <f t="shared" si="5"/>
        <v>0</v>
      </c>
      <c r="G125" s="548">
        <f t="shared" si="5"/>
        <v>0</v>
      </c>
      <c r="H125" s="548">
        <f t="shared" si="5"/>
        <v>0</v>
      </c>
      <c r="I125" s="548">
        <f t="shared" si="5"/>
        <v>0</v>
      </c>
      <c r="J125" s="548">
        <f t="shared" si="5"/>
        <v>0</v>
      </c>
      <c r="K125" s="548">
        <f t="shared" si="5"/>
        <v>0</v>
      </c>
      <c r="L125" s="548">
        <f t="shared" si="5"/>
        <v>0</v>
      </c>
      <c r="M125" s="548">
        <f t="shared" si="5"/>
        <v>0</v>
      </c>
      <c r="N125" s="548">
        <f t="shared" si="5"/>
        <v>0</v>
      </c>
      <c r="O125" s="945">
        <f t="shared" si="5"/>
        <v>107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460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549">
        <v>0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549">
        <v>57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549"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947">
        <v>122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ht="18" x14ac:dyDescent="0.25">
      <c r="A135" s="107" t="s">
        <v>35</v>
      </c>
      <c r="B135" s="82" t="s">
        <v>119</v>
      </c>
      <c r="C135" s="946">
        <f>SUM(C132:C134)</f>
        <v>179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x14ac:dyDescent="0.25">
      <c r="A141" s="107" t="s">
        <v>13</v>
      </c>
      <c r="B141" s="753" t="s">
        <v>462</v>
      </c>
      <c r="C141" s="550">
        <v>214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x14ac:dyDescent="0.25">
      <c r="A142" s="107" t="s">
        <v>19</v>
      </c>
      <c r="B142" s="753" t="s">
        <v>463</v>
      </c>
      <c r="C142" s="550">
        <v>72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x14ac:dyDescent="0.25">
      <c r="A143" s="107" t="s">
        <v>25</v>
      </c>
      <c r="B143" s="194" t="s">
        <v>464</v>
      </c>
      <c r="C143" s="551">
        <f>SUM(C141:C142)</f>
        <v>286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x14ac:dyDescent="0.25">
      <c r="A144" s="107" t="s">
        <v>33</v>
      </c>
      <c r="B144" s="195" t="s">
        <v>465</v>
      </c>
      <c r="C144" s="552">
        <v>107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ht="18" x14ac:dyDescent="0.25">
      <c r="A145" s="107" t="s">
        <v>35</v>
      </c>
      <c r="B145" s="754" t="s">
        <v>469</v>
      </c>
      <c r="C145" s="948">
        <f>SUM(C143-C144)</f>
        <v>179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ht="26.25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7" t="s">
        <v>442</v>
      </c>
      <c r="P150" s="1"/>
      <c r="Q150" s="1"/>
    </row>
    <row r="151" spans="1:17" ht="18" x14ac:dyDescent="0.25">
      <c r="A151" s="107" t="s">
        <v>13</v>
      </c>
      <c r="B151" s="9" t="s">
        <v>125</v>
      </c>
      <c r="C151" s="532">
        <v>0</v>
      </c>
      <c r="D151" s="532">
        <v>0</v>
      </c>
      <c r="E151" s="532">
        <v>10</v>
      </c>
      <c r="F151" s="532"/>
      <c r="G151" s="532"/>
      <c r="H151" s="532"/>
      <c r="I151" s="532"/>
      <c r="J151" s="531"/>
      <c r="K151" s="532"/>
      <c r="L151" s="532"/>
      <c r="M151" s="532"/>
      <c r="N151" s="532"/>
      <c r="O151" s="949">
        <f>SUM(C151:N151)</f>
        <v>10</v>
      </c>
      <c r="P151" s="1"/>
      <c r="Q151" s="24"/>
    </row>
    <row r="152" spans="1:17" ht="18" x14ac:dyDescent="0.25">
      <c r="A152" s="107" t="s">
        <v>19</v>
      </c>
      <c r="B152" s="9" t="s">
        <v>126</v>
      </c>
      <c r="C152" s="500">
        <v>0</v>
      </c>
      <c r="D152" s="500">
        <v>0</v>
      </c>
      <c r="E152" s="554">
        <v>3</v>
      </c>
      <c r="F152" s="554"/>
      <c r="G152" s="554"/>
      <c r="H152" s="511"/>
      <c r="I152" s="532"/>
      <c r="J152" s="531"/>
      <c r="K152" s="532"/>
      <c r="L152" s="532"/>
      <c r="M152" s="532"/>
      <c r="N152" s="532"/>
      <c r="O152" s="949">
        <f>SUM(C152:N152)</f>
        <v>3</v>
      </c>
      <c r="P152" s="1"/>
      <c r="Q152" s="24"/>
    </row>
    <row r="153" spans="1:17" ht="18" x14ac:dyDescent="0.25">
      <c r="A153" s="107" t="s">
        <v>25</v>
      </c>
      <c r="B153" s="9" t="s">
        <v>127</v>
      </c>
      <c r="C153" s="500">
        <v>0</v>
      </c>
      <c r="D153" s="500">
        <v>0</v>
      </c>
      <c r="E153" s="554">
        <v>0</v>
      </c>
      <c r="F153" s="554"/>
      <c r="G153" s="554"/>
      <c r="H153" s="511"/>
      <c r="I153" s="532"/>
      <c r="J153" s="531"/>
      <c r="K153" s="532"/>
      <c r="L153" s="532"/>
      <c r="M153" s="532"/>
      <c r="N153" s="532"/>
      <c r="O153" s="949">
        <f>SUM(C153:N153)</f>
        <v>0</v>
      </c>
      <c r="P153" s="1"/>
      <c r="Q153" s="1"/>
    </row>
    <row r="154" spans="1:17" ht="18" x14ac:dyDescent="0.25">
      <c r="A154" s="107" t="s">
        <v>33</v>
      </c>
      <c r="B154" s="9" t="s">
        <v>128</v>
      </c>
      <c r="C154" s="500">
        <v>0</v>
      </c>
      <c r="D154" s="500">
        <v>0</v>
      </c>
      <c r="E154" s="554">
        <v>3</v>
      </c>
      <c r="F154" s="554"/>
      <c r="G154" s="554"/>
      <c r="H154" s="511"/>
      <c r="I154" s="532"/>
      <c r="J154" s="531"/>
      <c r="K154" s="532"/>
      <c r="L154" s="532"/>
      <c r="M154" s="532"/>
      <c r="N154" s="532"/>
      <c r="O154" s="949">
        <f>SUM(C154:N154)</f>
        <v>3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ht="26.25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7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x14ac:dyDescent="0.25">
      <c r="A161" s="106" t="s">
        <v>15</v>
      </c>
      <c r="B161" s="102" t="s">
        <v>125</v>
      </c>
      <c r="C161" s="555"/>
      <c r="D161" s="555"/>
      <c r="E161" s="555"/>
      <c r="F161" s="555"/>
      <c r="G161" s="555"/>
      <c r="H161" s="555"/>
      <c r="I161" s="555"/>
      <c r="J161" s="555"/>
      <c r="K161" s="555"/>
      <c r="L161" s="555"/>
      <c r="M161" s="555"/>
      <c r="N161" s="555"/>
      <c r="O161" s="556">
        <v>0</v>
      </c>
      <c r="P161" s="1"/>
      <c r="Q161" s="24"/>
    </row>
    <row r="162" spans="1:17" x14ac:dyDescent="0.25">
      <c r="A162" s="106" t="s">
        <v>17</v>
      </c>
      <c r="B162" s="102" t="s">
        <v>126</v>
      </c>
      <c r="C162" s="555"/>
      <c r="D162" s="555"/>
      <c r="E162" s="555"/>
      <c r="F162" s="555"/>
      <c r="G162" s="555"/>
      <c r="H162" s="555"/>
      <c r="I162" s="555"/>
      <c r="J162" s="555"/>
      <c r="K162" s="555"/>
      <c r="L162" s="555"/>
      <c r="M162" s="555"/>
      <c r="N162" s="555"/>
      <c r="O162" s="556">
        <v>0</v>
      </c>
      <c r="P162" s="1"/>
      <c r="Q162" s="24"/>
    </row>
    <row r="163" spans="1:17" x14ac:dyDescent="0.25">
      <c r="A163" s="106" t="s">
        <v>132</v>
      </c>
      <c r="B163" s="102" t="s">
        <v>127</v>
      </c>
      <c r="C163" s="555"/>
      <c r="D163" s="555"/>
      <c r="E163" s="555"/>
      <c r="F163" s="555"/>
      <c r="G163" s="555"/>
      <c r="H163" s="555"/>
      <c r="I163" s="555"/>
      <c r="J163" s="555"/>
      <c r="K163" s="555"/>
      <c r="L163" s="555"/>
      <c r="M163" s="555"/>
      <c r="N163" s="555"/>
      <c r="O163" s="556">
        <v>0</v>
      </c>
      <c r="P163" s="1"/>
      <c r="Q163" s="1"/>
    </row>
    <row r="164" spans="1:17" x14ac:dyDescent="0.25">
      <c r="A164" s="106" t="s">
        <v>133</v>
      </c>
      <c r="B164" s="102" t="s">
        <v>128</v>
      </c>
      <c r="C164" s="555"/>
      <c r="D164" s="555"/>
      <c r="E164" s="555"/>
      <c r="F164" s="555"/>
      <c r="G164" s="555"/>
      <c r="H164" s="555"/>
      <c r="I164" s="555"/>
      <c r="J164" s="555"/>
      <c r="K164" s="555"/>
      <c r="L164" s="555"/>
      <c r="M164" s="555"/>
      <c r="N164" s="555"/>
      <c r="O164" s="556">
        <v>0</v>
      </c>
      <c r="P164" s="1"/>
      <c r="Q164" s="1"/>
    </row>
    <row r="165" spans="1:17" x14ac:dyDescent="0.25">
      <c r="A165" s="107" t="s">
        <v>19</v>
      </c>
      <c r="B165" s="83" t="s">
        <v>134</v>
      </c>
      <c r="C165" s="557"/>
      <c r="D165" s="557"/>
      <c r="E165" s="557"/>
      <c r="F165" s="557"/>
      <c r="G165" s="557"/>
      <c r="H165" s="557"/>
      <c r="I165" s="557"/>
      <c r="J165" s="557"/>
      <c r="K165" s="557"/>
      <c r="L165" s="557"/>
      <c r="M165" s="557"/>
      <c r="N165" s="557"/>
      <c r="O165" s="558"/>
      <c r="P165" s="1"/>
      <c r="Q165" s="1"/>
    </row>
    <row r="166" spans="1:17" x14ac:dyDescent="0.25">
      <c r="A166" s="106" t="s">
        <v>21</v>
      </c>
      <c r="B166" s="102" t="s">
        <v>125</v>
      </c>
      <c r="C166" s="555"/>
      <c r="D166" s="555"/>
      <c r="E166" s="555"/>
      <c r="F166" s="555"/>
      <c r="G166" s="555"/>
      <c r="H166" s="555"/>
      <c r="I166" s="555"/>
      <c r="J166" s="555"/>
      <c r="K166" s="555"/>
      <c r="L166" s="555"/>
      <c r="M166" s="555"/>
      <c r="N166" s="555"/>
      <c r="O166" s="556">
        <v>0</v>
      </c>
      <c r="P166" s="1"/>
      <c r="Q166" s="24"/>
    </row>
    <row r="167" spans="1:17" x14ac:dyDescent="0.25">
      <c r="A167" s="106" t="s">
        <v>23</v>
      </c>
      <c r="B167" s="102" t="s">
        <v>126</v>
      </c>
      <c r="C167" s="555"/>
      <c r="D167" s="555"/>
      <c r="E167" s="555"/>
      <c r="F167" s="555"/>
      <c r="G167" s="555"/>
      <c r="H167" s="555"/>
      <c r="I167" s="555"/>
      <c r="J167" s="555"/>
      <c r="K167" s="555"/>
      <c r="L167" s="555"/>
      <c r="M167" s="555"/>
      <c r="N167" s="555"/>
      <c r="O167" s="556">
        <v>0</v>
      </c>
      <c r="P167" s="1"/>
      <c r="Q167" s="24"/>
    </row>
    <row r="168" spans="1:17" x14ac:dyDescent="0.25">
      <c r="A168" s="106" t="s">
        <v>112</v>
      </c>
      <c r="B168" s="102" t="s">
        <v>127</v>
      </c>
      <c r="C168" s="555"/>
      <c r="D168" s="555"/>
      <c r="E168" s="555"/>
      <c r="F168" s="555"/>
      <c r="G168" s="555"/>
      <c r="H168" s="555"/>
      <c r="I168" s="555"/>
      <c r="J168" s="555"/>
      <c r="K168" s="555"/>
      <c r="L168" s="555"/>
      <c r="M168" s="555"/>
      <c r="N168" s="555"/>
      <c r="O168" s="556">
        <v>0</v>
      </c>
      <c r="P168" s="1"/>
      <c r="Q168" s="1"/>
    </row>
    <row r="169" spans="1:17" x14ac:dyDescent="0.25">
      <c r="A169" s="106" t="s">
        <v>114</v>
      </c>
      <c r="B169" s="102" t="s">
        <v>128</v>
      </c>
      <c r="C169" s="555"/>
      <c r="D169" s="555"/>
      <c r="E169" s="555"/>
      <c r="F169" s="555"/>
      <c r="G169" s="555"/>
      <c r="H169" s="555"/>
      <c r="I169" s="555"/>
      <c r="J169" s="555"/>
      <c r="K169" s="555"/>
      <c r="L169" s="555"/>
      <c r="M169" s="555"/>
      <c r="N169" s="555"/>
      <c r="O169" s="556">
        <v>0</v>
      </c>
      <c r="P169" s="1"/>
      <c r="Q169" s="1"/>
    </row>
    <row r="170" spans="1:17" x14ac:dyDescent="0.25">
      <c r="A170" s="107" t="s">
        <v>25</v>
      </c>
      <c r="B170" s="83" t="s">
        <v>135</v>
      </c>
      <c r="C170" s="557"/>
      <c r="D170" s="557"/>
      <c r="E170" s="557"/>
      <c r="F170" s="557"/>
      <c r="G170" s="557"/>
      <c r="H170" s="557"/>
      <c r="I170" s="557"/>
      <c r="J170" s="557"/>
      <c r="K170" s="557"/>
      <c r="L170" s="557"/>
      <c r="M170" s="557"/>
      <c r="N170" s="557"/>
      <c r="O170" s="558"/>
      <c r="P170" s="1"/>
      <c r="Q170" s="1"/>
    </row>
    <row r="171" spans="1:17" x14ac:dyDescent="0.25">
      <c r="A171" s="106" t="s">
        <v>27</v>
      </c>
      <c r="B171" s="102" t="s">
        <v>125</v>
      </c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6">
        <v>0</v>
      </c>
      <c r="P171" s="1"/>
      <c r="Q171" s="24"/>
    </row>
    <row r="172" spans="1:17" x14ac:dyDescent="0.25">
      <c r="A172" s="106" t="s">
        <v>29</v>
      </c>
      <c r="B172" s="102" t="s">
        <v>126</v>
      </c>
      <c r="C172" s="555"/>
      <c r="D172" s="555"/>
      <c r="E172" s="555"/>
      <c r="F172" s="555"/>
      <c r="G172" s="555"/>
      <c r="H172" s="555"/>
      <c r="I172" s="555"/>
      <c r="J172" s="555"/>
      <c r="K172" s="555"/>
      <c r="L172" s="555"/>
      <c r="M172" s="555"/>
      <c r="N172" s="555"/>
      <c r="O172" s="556">
        <v>0</v>
      </c>
      <c r="P172" s="1"/>
      <c r="Q172" s="24"/>
    </row>
    <row r="173" spans="1:17" x14ac:dyDescent="0.25">
      <c r="A173" s="106" t="s">
        <v>136</v>
      </c>
      <c r="B173" s="102" t="s">
        <v>127</v>
      </c>
      <c r="C173" s="555"/>
      <c r="D173" s="555"/>
      <c r="E173" s="555"/>
      <c r="F173" s="555"/>
      <c r="G173" s="555"/>
      <c r="H173" s="555"/>
      <c r="I173" s="555"/>
      <c r="J173" s="555"/>
      <c r="K173" s="555"/>
      <c r="L173" s="555"/>
      <c r="M173" s="555"/>
      <c r="N173" s="555"/>
      <c r="O173" s="556">
        <v>0</v>
      </c>
      <c r="P173" s="1"/>
      <c r="Q173" s="1"/>
    </row>
    <row r="174" spans="1:17" x14ac:dyDescent="0.25">
      <c r="A174" s="106" t="s">
        <v>137</v>
      </c>
      <c r="B174" s="102" t="s">
        <v>128</v>
      </c>
      <c r="C174" s="555"/>
      <c r="D174" s="555"/>
      <c r="E174" s="555"/>
      <c r="F174" s="555"/>
      <c r="G174" s="555"/>
      <c r="H174" s="555"/>
      <c r="I174" s="555"/>
      <c r="J174" s="555"/>
      <c r="K174" s="555"/>
      <c r="L174" s="555"/>
      <c r="M174" s="555"/>
      <c r="N174" s="555"/>
      <c r="O174" s="556">
        <v>0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557"/>
      <c r="D175" s="557"/>
      <c r="E175" s="557"/>
      <c r="F175" s="557"/>
      <c r="G175" s="557"/>
      <c r="H175" s="557"/>
      <c r="I175" s="557"/>
      <c r="J175" s="557"/>
      <c r="K175" s="557"/>
      <c r="L175" s="557"/>
      <c r="M175" s="557"/>
      <c r="N175" s="557"/>
      <c r="O175" s="558"/>
      <c r="P175" s="1"/>
      <c r="Q175" s="1"/>
    </row>
    <row r="176" spans="1:17" x14ac:dyDescent="0.25">
      <c r="A176" s="106" t="s">
        <v>139</v>
      </c>
      <c r="B176" s="102" t="s">
        <v>125</v>
      </c>
      <c r="C176" s="559"/>
      <c r="D176" s="559"/>
      <c r="E176" s="559"/>
      <c r="F176" s="559"/>
      <c r="G176" s="559"/>
      <c r="H176" s="559"/>
      <c r="I176" s="559"/>
      <c r="J176" s="559"/>
      <c r="K176" s="559"/>
      <c r="L176" s="559"/>
      <c r="M176" s="559"/>
      <c r="N176" s="559"/>
      <c r="O176" s="553">
        <f>SUM(C176:N176)</f>
        <v>0</v>
      </c>
      <c r="P176" s="1"/>
      <c r="Q176" s="24"/>
    </row>
    <row r="177" spans="1:17" x14ac:dyDescent="0.25">
      <c r="A177" s="106" t="s">
        <v>140</v>
      </c>
      <c r="B177" s="102" t="s">
        <v>126</v>
      </c>
      <c r="C177" s="559"/>
      <c r="D177" s="559"/>
      <c r="E177" s="559"/>
      <c r="F177" s="559"/>
      <c r="G177" s="559"/>
      <c r="H177" s="559"/>
      <c r="I177" s="559"/>
      <c r="J177" s="559"/>
      <c r="K177" s="559"/>
      <c r="L177" s="559"/>
      <c r="M177" s="559"/>
      <c r="N177" s="559"/>
      <c r="O177" s="553">
        <f>SUM(C177:N177)</f>
        <v>0</v>
      </c>
      <c r="P177" s="1"/>
      <c r="Q177" s="24"/>
    </row>
    <row r="178" spans="1:17" x14ac:dyDescent="0.25">
      <c r="A178" s="106" t="s">
        <v>141</v>
      </c>
      <c r="B178" s="102" t="s">
        <v>127</v>
      </c>
      <c r="C178" s="559"/>
      <c r="D178" s="559"/>
      <c r="E178" s="559"/>
      <c r="F178" s="559"/>
      <c r="G178" s="559"/>
      <c r="H178" s="559"/>
      <c r="I178" s="559"/>
      <c r="J178" s="559"/>
      <c r="K178" s="559"/>
      <c r="L178" s="559"/>
      <c r="M178" s="559"/>
      <c r="N178" s="559"/>
      <c r="O178" s="553">
        <f>SUM(C178:N178)</f>
        <v>0</v>
      </c>
      <c r="P178" s="1"/>
      <c r="Q178" s="1"/>
    </row>
    <row r="179" spans="1:17" x14ac:dyDescent="0.25">
      <c r="A179" s="106" t="s">
        <v>142</v>
      </c>
      <c r="B179" s="102" t="s">
        <v>128</v>
      </c>
      <c r="C179" s="559"/>
      <c r="D179" s="559"/>
      <c r="E179" s="559"/>
      <c r="F179" s="559"/>
      <c r="G179" s="559"/>
      <c r="H179" s="559"/>
      <c r="I179" s="559"/>
      <c r="J179" s="559"/>
      <c r="K179" s="559"/>
      <c r="L179" s="559"/>
      <c r="M179" s="559"/>
      <c r="N179" s="559"/>
      <c r="O179" s="553">
        <f>SUM(C179:N179)</f>
        <v>0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557"/>
      <c r="D180" s="557"/>
      <c r="E180" s="557"/>
      <c r="F180" s="557"/>
      <c r="G180" s="557"/>
      <c r="H180" s="557"/>
      <c r="I180" s="557"/>
      <c r="J180" s="557"/>
      <c r="K180" s="557"/>
      <c r="L180" s="557"/>
      <c r="M180" s="557"/>
      <c r="N180" s="557"/>
      <c r="O180" s="558"/>
      <c r="P180" s="1"/>
      <c r="Q180" s="1"/>
    </row>
    <row r="181" spans="1:17" x14ac:dyDescent="0.25">
      <c r="A181" s="106" t="s">
        <v>144</v>
      </c>
      <c r="B181" s="102" t="s">
        <v>125</v>
      </c>
      <c r="C181" s="555"/>
      <c r="D181" s="555"/>
      <c r="E181" s="555"/>
      <c r="F181" s="555"/>
      <c r="G181" s="555"/>
      <c r="H181" s="555"/>
      <c r="I181" s="555"/>
      <c r="J181" s="555"/>
      <c r="K181" s="555"/>
      <c r="L181" s="555"/>
      <c r="M181" s="555"/>
      <c r="N181" s="555"/>
      <c r="O181" s="556">
        <f>SUM(C181:N181)</f>
        <v>0</v>
      </c>
      <c r="P181" s="1"/>
      <c r="Q181" s="24"/>
    </row>
    <row r="182" spans="1:17" x14ac:dyDescent="0.25">
      <c r="A182" s="106" t="s">
        <v>145</v>
      </c>
      <c r="B182" s="102" t="s">
        <v>126</v>
      </c>
      <c r="C182" s="555"/>
      <c r="D182" s="555"/>
      <c r="E182" s="555"/>
      <c r="F182" s="555"/>
      <c r="G182" s="555"/>
      <c r="H182" s="555"/>
      <c r="I182" s="555"/>
      <c r="J182" s="555"/>
      <c r="K182" s="555"/>
      <c r="L182" s="555"/>
      <c r="M182" s="555"/>
      <c r="N182" s="555"/>
      <c r="O182" s="556">
        <f>SUM(C182:N182)</f>
        <v>0</v>
      </c>
      <c r="P182" s="1"/>
      <c r="Q182" s="24"/>
    </row>
    <row r="183" spans="1:17" x14ac:dyDescent="0.25">
      <c r="A183" s="106" t="s">
        <v>146</v>
      </c>
      <c r="B183" s="102" t="s">
        <v>127</v>
      </c>
      <c r="C183" s="555"/>
      <c r="D183" s="555"/>
      <c r="E183" s="555"/>
      <c r="F183" s="555"/>
      <c r="G183" s="555"/>
      <c r="H183" s="555"/>
      <c r="I183" s="555"/>
      <c r="J183" s="555"/>
      <c r="K183" s="555"/>
      <c r="L183" s="555"/>
      <c r="M183" s="555"/>
      <c r="N183" s="555"/>
      <c r="O183" s="556">
        <f>SUM(C183:N183)</f>
        <v>0</v>
      </c>
      <c r="P183" s="1"/>
      <c r="Q183" s="1"/>
    </row>
    <row r="184" spans="1:17" x14ac:dyDescent="0.25">
      <c r="A184" s="106" t="s">
        <v>147</v>
      </c>
      <c r="B184" s="102" t="s">
        <v>128</v>
      </c>
      <c r="C184" s="555"/>
      <c r="D184" s="555"/>
      <c r="E184" s="555"/>
      <c r="F184" s="555"/>
      <c r="G184" s="555"/>
      <c r="H184" s="555"/>
      <c r="I184" s="555"/>
      <c r="J184" s="555"/>
      <c r="K184" s="555"/>
      <c r="L184" s="555"/>
      <c r="M184" s="555"/>
      <c r="N184" s="555"/>
      <c r="O184" s="556">
        <f>SUM(C184:N184)</f>
        <v>0</v>
      </c>
      <c r="P184" s="1"/>
      <c r="Q184" s="1"/>
    </row>
    <row r="185" spans="1:17" x14ac:dyDescent="0.25">
      <c r="A185" s="107" t="s">
        <v>37</v>
      </c>
      <c r="B185" s="83" t="s">
        <v>148</v>
      </c>
      <c r="C185" s="557"/>
      <c r="D185" s="557"/>
      <c r="E185" s="557"/>
      <c r="F185" s="557"/>
      <c r="G185" s="557"/>
      <c r="H185" s="557"/>
      <c r="I185" s="557"/>
      <c r="J185" s="557"/>
      <c r="K185" s="557"/>
      <c r="L185" s="557"/>
      <c r="M185" s="557"/>
      <c r="N185" s="557"/>
      <c r="O185" s="558"/>
      <c r="P185" s="1"/>
      <c r="Q185" s="1"/>
    </row>
    <row r="186" spans="1:17" x14ac:dyDescent="0.25">
      <c r="A186" s="106" t="s">
        <v>149</v>
      </c>
      <c r="B186" s="102" t="s">
        <v>125</v>
      </c>
      <c r="C186" s="555"/>
      <c r="D186" s="555"/>
      <c r="E186" s="555"/>
      <c r="F186" s="555"/>
      <c r="G186" s="555"/>
      <c r="H186" s="555"/>
      <c r="I186" s="555"/>
      <c r="J186" s="555"/>
      <c r="K186" s="555"/>
      <c r="L186" s="555"/>
      <c r="M186" s="555"/>
      <c r="N186" s="555"/>
      <c r="O186" s="556">
        <f>SUM(C186:N186)</f>
        <v>0</v>
      </c>
      <c r="P186" s="1"/>
      <c r="Q186" s="24"/>
    </row>
    <row r="187" spans="1:17" x14ac:dyDescent="0.25">
      <c r="A187" s="106" t="s">
        <v>150</v>
      </c>
      <c r="B187" s="102" t="s">
        <v>126</v>
      </c>
      <c r="C187" s="555"/>
      <c r="D187" s="555"/>
      <c r="E187" s="555"/>
      <c r="F187" s="555"/>
      <c r="G187" s="555"/>
      <c r="H187" s="555"/>
      <c r="I187" s="555"/>
      <c r="J187" s="555"/>
      <c r="K187" s="555"/>
      <c r="L187" s="555"/>
      <c r="M187" s="555"/>
      <c r="N187" s="555"/>
      <c r="O187" s="556">
        <f>SUM(C187:N187)</f>
        <v>0</v>
      </c>
      <c r="P187" s="1"/>
      <c r="Q187" s="24"/>
    </row>
    <row r="188" spans="1:17" x14ac:dyDescent="0.25">
      <c r="A188" s="106" t="s">
        <v>151</v>
      </c>
      <c r="B188" s="102" t="s">
        <v>127</v>
      </c>
      <c r="C188" s="555"/>
      <c r="D188" s="555"/>
      <c r="E188" s="555"/>
      <c r="F188" s="555"/>
      <c r="G188" s="555"/>
      <c r="H188" s="555"/>
      <c r="I188" s="555"/>
      <c r="J188" s="555"/>
      <c r="K188" s="555"/>
      <c r="L188" s="555"/>
      <c r="M188" s="555"/>
      <c r="N188" s="555"/>
      <c r="O188" s="556">
        <f>SUM(C188:N188)</f>
        <v>0</v>
      </c>
      <c r="P188" s="1"/>
      <c r="Q188" s="1"/>
    </row>
    <row r="189" spans="1:17" x14ac:dyDescent="0.25">
      <c r="A189" s="106" t="s">
        <v>152</v>
      </c>
      <c r="B189" s="102" t="s">
        <v>128</v>
      </c>
      <c r="C189" s="555"/>
      <c r="D189" s="555"/>
      <c r="E189" s="555"/>
      <c r="F189" s="555"/>
      <c r="G189" s="555"/>
      <c r="H189" s="555"/>
      <c r="I189" s="555"/>
      <c r="J189" s="555"/>
      <c r="K189" s="555"/>
      <c r="L189" s="555"/>
      <c r="M189" s="555"/>
      <c r="N189" s="555"/>
      <c r="O189" s="556">
        <f>SUM(C189:N189)</f>
        <v>0</v>
      </c>
      <c r="P189" s="1"/>
      <c r="Q189" s="1"/>
    </row>
    <row r="190" spans="1:17" x14ac:dyDescent="0.25">
      <c r="A190" s="107" t="s">
        <v>39</v>
      </c>
      <c r="B190" s="83" t="s">
        <v>153</v>
      </c>
      <c r="C190" s="557"/>
      <c r="D190" s="557"/>
      <c r="E190" s="557"/>
      <c r="F190" s="557"/>
      <c r="G190" s="557"/>
      <c r="H190" s="557"/>
      <c r="I190" s="557"/>
      <c r="J190" s="557"/>
      <c r="K190" s="557"/>
      <c r="L190" s="557"/>
      <c r="M190" s="557"/>
      <c r="N190" s="557"/>
      <c r="O190" s="558"/>
      <c r="P190" s="1"/>
      <c r="Q190" s="1"/>
    </row>
    <row r="191" spans="1:17" x14ac:dyDescent="0.25">
      <c r="A191" s="106" t="s">
        <v>154</v>
      </c>
      <c r="B191" s="102" t="s">
        <v>125</v>
      </c>
      <c r="C191" s="559"/>
      <c r="D191" s="559"/>
      <c r="E191" s="559"/>
      <c r="F191" s="559"/>
      <c r="G191" s="559"/>
      <c r="H191" s="559"/>
      <c r="I191" s="559"/>
      <c r="J191" s="559"/>
      <c r="K191" s="559"/>
      <c r="L191" s="559"/>
      <c r="M191" s="559"/>
      <c r="N191" s="559"/>
      <c r="O191" s="553">
        <f>SUM(C191:N191)</f>
        <v>0</v>
      </c>
      <c r="P191" s="1"/>
      <c r="Q191" s="24"/>
    </row>
    <row r="192" spans="1:17" x14ac:dyDescent="0.25">
      <c r="A192" s="106" t="s">
        <v>155</v>
      </c>
      <c r="B192" s="102" t="s">
        <v>126</v>
      </c>
      <c r="C192" s="559"/>
      <c r="D192" s="559"/>
      <c r="E192" s="559"/>
      <c r="F192" s="559"/>
      <c r="G192" s="559"/>
      <c r="H192" s="559"/>
      <c r="I192" s="559"/>
      <c r="J192" s="559"/>
      <c r="K192" s="559"/>
      <c r="L192" s="559"/>
      <c r="M192" s="559"/>
      <c r="N192" s="559"/>
      <c r="O192" s="553">
        <f>SUM(C192:N192)</f>
        <v>0</v>
      </c>
      <c r="P192" s="1"/>
      <c r="Q192" s="24"/>
    </row>
    <row r="193" spans="1:17" x14ac:dyDescent="0.25">
      <c r="A193" s="106" t="s">
        <v>156</v>
      </c>
      <c r="B193" s="102" t="s">
        <v>127</v>
      </c>
      <c r="C193" s="559"/>
      <c r="D193" s="559"/>
      <c r="E193" s="559"/>
      <c r="F193" s="559"/>
      <c r="G193" s="559"/>
      <c r="H193" s="559"/>
      <c r="I193" s="559"/>
      <c r="J193" s="559"/>
      <c r="K193" s="559"/>
      <c r="L193" s="559"/>
      <c r="M193" s="559"/>
      <c r="N193" s="559"/>
      <c r="O193" s="553">
        <f>SUM(C193:N193)</f>
        <v>0</v>
      </c>
      <c r="P193" s="1"/>
      <c r="Q193" s="1"/>
    </row>
    <row r="194" spans="1:17" x14ac:dyDescent="0.25">
      <c r="A194" s="106" t="s">
        <v>157</v>
      </c>
      <c r="B194" s="102" t="s">
        <v>128</v>
      </c>
      <c r="C194" s="559"/>
      <c r="D194" s="559"/>
      <c r="E194" s="559"/>
      <c r="F194" s="559"/>
      <c r="G194" s="559"/>
      <c r="H194" s="559"/>
      <c r="I194" s="559"/>
      <c r="J194" s="559"/>
      <c r="K194" s="559"/>
      <c r="L194" s="559"/>
      <c r="M194" s="559"/>
      <c r="N194" s="559"/>
      <c r="O194" s="553">
        <f>SUM(C194:N194)</f>
        <v>0</v>
      </c>
      <c r="P194" s="1"/>
      <c r="Q194" s="1"/>
    </row>
    <row r="195" spans="1:17" x14ac:dyDescent="0.25">
      <c r="A195" s="107" t="s">
        <v>41</v>
      </c>
      <c r="B195" s="83" t="s">
        <v>158</v>
      </c>
      <c r="C195" s="557"/>
      <c r="D195" s="557"/>
      <c r="E195" s="557"/>
      <c r="F195" s="557"/>
      <c r="G195" s="557"/>
      <c r="H195" s="557"/>
      <c r="I195" s="557"/>
      <c r="J195" s="557"/>
      <c r="K195" s="557"/>
      <c r="L195" s="557"/>
      <c r="M195" s="557"/>
      <c r="N195" s="557"/>
      <c r="O195" s="558"/>
      <c r="P195" s="1"/>
      <c r="Q195" s="1"/>
    </row>
    <row r="196" spans="1:17" x14ac:dyDescent="0.25">
      <c r="A196" s="106" t="s">
        <v>159</v>
      </c>
      <c r="B196" s="102" t="s">
        <v>125</v>
      </c>
      <c r="C196" s="560"/>
      <c r="D196" s="560"/>
      <c r="E196" s="560"/>
      <c r="F196" s="560"/>
      <c r="G196" s="560"/>
      <c r="H196" s="560"/>
      <c r="I196" s="560"/>
      <c r="J196" s="560"/>
      <c r="K196" s="560"/>
      <c r="L196" s="560"/>
      <c r="M196" s="560"/>
      <c r="N196" s="560"/>
      <c r="O196" s="556">
        <v>0</v>
      </c>
      <c r="P196" s="1"/>
      <c r="Q196" s="1"/>
    </row>
    <row r="197" spans="1:17" x14ac:dyDescent="0.25">
      <c r="A197" s="106" t="s">
        <v>160</v>
      </c>
      <c r="B197" s="102" t="s">
        <v>126</v>
      </c>
      <c r="C197" s="560"/>
      <c r="D197" s="560"/>
      <c r="E197" s="560"/>
      <c r="F197" s="560"/>
      <c r="G197" s="560"/>
      <c r="H197" s="560"/>
      <c r="I197" s="560"/>
      <c r="J197" s="560"/>
      <c r="K197" s="560"/>
      <c r="L197" s="560"/>
      <c r="M197" s="560"/>
      <c r="N197" s="560"/>
      <c r="O197" s="556">
        <v>0</v>
      </c>
      <c r="P197" s="1"/>
      <c r="Q197" s="1"/>
    </row>
    <row r="198" spans="1:17" x14ac:dyDescent="0.25">
      <c r="A198" s="106" t="s">
        <v>161</v>
      </c>
      <c r="B198" s="102" t="s">
        <v>127</v>
      </c>
      <c r="C198" s="560"/>
      <c r="D198" s="560"/>
      <c r="E198" s="560"/>
      <c r="F198" s="560"/>
      <c r="G198" s="560"/>
      <c r="H198" s="560"/>
      <c r="I198" s="560"/>
      <c r="J198" s="560"/>
      <c r="K198" s="560"/>
      <c r="L198" s="560"/>
      <c r="M198" s="560"/>
      <c r="N198" s="560"/>
      <c r="O198" s="561">
        <v>0</v>
      </c>
      <c r="P198" s="1"/>
      <c r="Q198" s="1"/>
    </row>
    <row r="199" spans="1:17" x14ac:dyDescent="0.25">
      <c r="A199" s="106" t="s">
        <v>162</v>
      </c>
      <c r="B199" s="102" t="s">
        <v>128</v>
      </c>
      <c r="C199" s="562"/>
      <c r="D199" s="562"/>
      <c r="E199" s="562"/>
      <c r="F199" s="562"/>
      <c r="G199" s="562"/>
      <c r="H199" s="562"/>
      <c r="I199" s="562"/>
      <c r="J199" s="562"/>
      <c r="K199" s="562"/>
      <c r="L199" s="562"/>
      <c r="M199" s="562"/>
      <c r="N199" s="563"/>
      <c r="O199" s="564"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557"/>
      <c r="D200" s="557"/>
      <c r="E200" s="557"/>
      <c r="F200" s="557"/>
      <c r="G200" s="557"/>
      <c r="H200" s="557"/>
      <c r="I200" s="557"/>
      <c r="J200" s="557"/>
      <c r="K200" s="557"/>
      <c r="L200" s="557"/>
      <c r="M200" s="557"/>
      <c r="N200" s="557"/>
      <c r="O200" s="565"/>
      <c r="P200" s="1"/>
      <c r="Q200" s="1"/>
    </row>
    <row r="201" spans="1:17" x14ac:dyDescent="0.25">
      <c r="A201" s="106" t="s">
        <v>163</v>
      </c>
      <c r="B201" s="102" t="s">
        <v>125</v>
      </c>
      <c r="C201" s="559"/>
      <c r="D201" s="559"/>
      <c r="E201" s="559"/>
      <c r="F201" s="559"/>
      <c r="G201" s="559"/>
      <c r="H201" s="559"/>
      <c r="I201" s="559"/>
      <c r="J201" s="559"/>
      <c r="K201" s="559"/>
      <c r="L201" s="559"/>
      <c r="M201" s="559"/>
      <c r="N201" s="559"/>
      <c r="O201" s="553">
        <f>SUM(C201:N201)</f>
        <v>0</v>
      </c>
      <c r="P201" s="1"/>
      <c r="Q201" s="1"/>
    </row>
    <row r="202" spans="1:17" x14ac:dyDescent="0.25">
      <c r="A202" s="106" t="s">
        <v>164</v>
      </c>
      <c r="B202" s="102" t="s">
        <v>126</v>
      </c>
      <c r="C202" s="559"/>
      <c r="D202" s="559"/>
      <c r="E202" s="559"/>
      <c r="F202" s="559"/>
      <c r="G202" s="559"/>
      <c r="H202" s="559"/>
      <c r="I202" s="559"/>
      <c r="J202" s="559"/>
      <c r="K202" s="559"/>
      <c r="L202" s="559"/>
      <c r="M202" s="559"/>
      <c r="N202" s="559"/>
      <c r="O202" s="553">
        <f>SUM(C202:N202)</f>
        <v>0</v>
      </c>
      <c r="P202" s="1"/>
      <c r="Q202" s="1"/>
    </row>
    <row r="203" spans="1:17" x14ac:dyDescent="0.25">
      <c r="A203" s="106" t="s">
        <v>165</v>
      </c>
      <c r="B203" s="102" t="s">
        <v>127</v>
      </c>
      <c r="C203" s="559"/>
      <c r="D203" s="559"/>
      <c r="E203" s="559"/>
      <c r="F203" s="559"/>
      <c r="G203" s="559"/>
      <c r="H203" s="559"/>
      <c r="I203" s="559"/>
      <c r="J203" s="559"/>
      <c r="K203" s="559"/>
      <c r="L203" s="559"/>
      <c r="M203" s="559"/>
      <c r="N203" s="559"/>
      <c r="O203" s="566">
        <f>SUM(C203:N203)</f>
        <v>0</v>
      </c>
      <c r="P203" s="1"/>
      <c r="Q203" s="1"/>
    </row>
    <row r="204" spans="1:17" x14ac:dyDescent="0.25">
      <c r="A204" s="106" t="s">
        <v>166</v>
      </c>
      <c r="B204" s="102" t="s">
        <v>128</v>
      </c>
      <c r="C204" s="559"/>
      <c r="D204" s="559"/>
      <c r="E204" s="559"/>
      <c r="F204" s="559"/>
      <c r="G204" s="559"/>
      <c r="H204" s="559"/>
      <c r="I204" s="559"/>
      <c r="J204" s="559"/>
      <c r="K204" s="559"/>
      <c r="L204" s="559"/>
      <c r="M204" s="559"/>
      <c r="N204" s="567"/>
      <c r="O204" s="568">
        <f>SUM(C204:N204)</f>
        <v>0</v>
      </c>
      <c r="P204" s="26"/>
      <c r="Q204" s="26"/>
    </row>
    <row r="205" spans="1:17" x14ac:dyDescent="0.25">
      <c r="A205" s="107" t="s">
        <v>45</v>
      </c>
      <c r="B205" s="198" t="s">
        <v>167</v>
      </c>
      <c r="C205" s="569"/>
      <c r="D205" s="569"/>
      <c r="E205" s="569"/>
      <c r="F205" s="569"/>
      <c r="G205" s="569"/>
      <c r="H205" s="569"/>
      <c r="I205" s="569"/>
      <c r="J205" s="569"/>
      <c r="K205" s="569"/>
      <c r="L205" s="569"/>
      <c r="M205" s="569"/>
      <c r="N205" s="569"/>
      <c r="O205" s="565"/>
      <c r="P205" s="26"/>
      <c r="Q205" s="26"/>
    </row>
    <row r="206" spans="1:17" x14ac:dyDescent="0.25">
      <c r="A206" s="106" t="s">
        <v>168</v>
      </c>
      <c r="B206" s="104" t="s">
        <v>125</v>
      </c>
      <c r="C206" s="559"/>
      <c r="D206" s="559"/>
      <c r="E206" s="559">
        <v>2</v>
      </c>
      <c r="F206" s="559"/>
      <c r="G206" s="559"/>
      <c r="H206" s="559"/>
      <c r="I206" s="559"/>
      <c r="J206" s="559"/>
      <c r="K206" s="559"/>
      <c r="L206" s="559"/>
      <c r="M206" s="559"/>
      <c r="N206" s="559"/>
      <c r="O206" s="570">
        <f>SUM(C206:N206)</f>
        <v>2</v>
      </c>
      <c r="P206" s="1"/>
      <c r="Q206" s="24"/>
    </row>
    <row r="207" spans="1:17" x14ac:dyDescent="0.25">
      <c r="A207" s="106" t="s">
        <v>169</v>
      </c>
      <c r="B207" s="102" t="s">
        <v>126</v>
      </c>
      <c r="C207" s="559"/>
      <c r="D207" s="559"/>
      <c r="E207" s="559">
        <v>0</v>
      </c>
      <c r="F207" s="559"/>
      <c r="G207" s="559"/>
      <c r="H207" s="559"/>
      <c r="I207" s="559"/>
      <c r="J207" s="559"/>
      <c r="K207" s="559"/>
      <c r="L207" s="559"/>
      <c r="M207" s="559"/>
      <c r="N207" s="559"/>
      <c r="O207" s="553">
        <f>SUM(C207:N207)</f>
        <v>0</v>
      </c>
      <c r="P207" s="1"/>
      <c r="Q207" s="24"/>
    </row>
    <row r="208" spans="1:17" x14ac:dyDescent="0.25">
      <c r="A208" s="106" t="s">
        <v>170</v>
      </c>
      <c r="B208" s="102" t="s">
        <v>127</v>
      </c>
      <c r="C208" s="559"/>
      <c r="D208" s="559"/>
      <c r="E208" s="559">
        <v>0</v>
      </c>
      <c r="F208" s="559"/>
      <c r="G208" s="559"/>
      <c r="H208" s="559"/>
      <c r="I208" s="559"/>
      <c r="J208" s="559"/>
      <c r="K208" s="559"/>
      <c r="L208" s="559"/>
      <c r="M208" s="559"/>
      <c r="N208" s="559"/>
      <c r="O208" s="553">
        <f>SUM(C208:N208)</f>
        <v>0</v>
      </c>
      <c r="P208" s="1"/>
      <c r="Q208" s="1"/>
    </row>
    <row r="209" spans="1:17" x14ac:dyDescent="0.25">
      <c r="A209" s="106" t="s">
        <v>171</v>
      </c>
      <c r="B209" s="102" t="s">
        <v>128</v>
      </c>
      <c r="C209" s="559"/>
      <c r="D209" s="559"/>
      <c r="E209" s="559">
        <v>0</v>
      </c>
      <c r="F209" s="559"/>
      <c r="G209" s="559"/>
      <c r="H209" s="559"/>
      <c r="I209" s="559"/>
      <c r="J209" s="559"/>
      <c r="K209" s="559"/>
      <c r="L209" s="559"/>
      <c r="M209" s="559"/>
      <c r="N209" s="559"/>
      <c r="O209" s="553">
        <f>SUM(C209:N209)</f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557"/>
      <c r="D210" s="557"/>
      <c r="E210" s="557"/>
      <c r="F210" s="557"/>
      <c r="G210" s="557"/>
      <c r="H210" s="557"/>
      <c r="I210" s="557"/>
      <c r="J210" s="557"/>
      <c r="K210" s="557"/>
      <c r="L210" s="557"/>
      <c r="M210" s="557"/>
      <c r="N210" s="557"/>
      <c r="O210" s="558"/>
      <c r="P210" s="1"/>
      <c r="Q210" s="1"/>
    </row>
    <row r="211" spans="1:17" x14ac:dyDescent="0.25">
      <c r="A211" s="106" t="s">
        <v>172</v>
      </c>
      <c r="B211" s="102" t="s">
        <v>125</v>
      </c>
      <c r="C211" s="555"/>
      <c r="D211" s="555"/>
      <c r="E211" s="555">
        <v>1</v>
      </c>
      <c r="F211" s="555"/>
      <c r="G211" s="555"/>
      <c r="H211" s="555"/>
      <c r="I211" s="555"/>
      <c r="J211" s="555"/>
      <c r="K211" s="555"/>
      <c r="L211" s="555"/>
      <c r="M211" s="555"/>
      <c r="N211" s="555"/>
      <c r="O211" s="556">
        <f>SUM(C211:N211)</f>
        <v>1</v>
      </c>
      <c r="P211" s="1"/>
      <c r="Q211" s="24"/>
    </row>
    <row r="212" spans="1:17" x14ac:dyDescent="0.25">
      <c r="A212" s="106" t="s">
        <v>173</v>
      </c>
      <c r="B212" s="102" t="s">
        <v>126</v>
      </c>
      <c r="C212" s="555"/>
      <c r="D212" s="555"/>
      <c r="E212" s="555">
        <v>0</v>
      </c>
      <c r="F212" s="555"/>
      <c r="G212" s="555"/>
      <c r="H212" s="555"/>
      <c r="I212" s="555"/>
      <c r="J212" s="555"/>
      <c r="K212" s="555"/>
      <c r="L212" s="555"/>
      <c r="M212" s="555"/>
      <c r="N212" s="555"/>
      <c r="O212" s="556">
        <f>SUM(C212:N212)</f>
        <v>0</v>
      </c>
      <c r="P212" s="1"/>
      <c r="Q212" s="24"/>
    </row>
    <row r="213" spans="1:17" x14ac:dyDescent="0.25">
      <c r="A213" s="106" t="s">
        <v>174</v>
      </c>
      <c r="B213" s="102" t="s">
        <v>127</v>
      </c>
      <c r="C213" s="555"/>
      <c r="D213" s="555"/>
      <c r="E213" s="555">
        <v>0</v>
      </c>
      <c r="F213" s="555"/>
      <c r="G213" s="555"/>
      <c r="H213" s="555"/>
      <c r="I213" s="555"/>
      <c r="J213" s="555"/>
      <c r="K213" s="555"/>
      <c r="L213" s="555"/>
      <c r="M213" s="555"/>
      <c r="N213" s="555"/>
      <c r="O213" s="556">
        <f>SUM(C213:N213)</f>
        <v>0</v>
      </c>
      <c r="P213" s="1"/>
      <c r="Q213" s="1"/>
    </row>
    <row r="214" spans="1:17" x14ac:dyDescent="0.25">
      <c r="A214" s="106" t="s">
        <v>175</v>
      </c>
      <c r="B214" s="102" t="s">
        <v>128</v>
      </c>
      <c r="C214" s="555"/>
      <c r="D214" s="555"/>
      <c r="E214" s="555">
        <v>0</v>
      </c>
      <c r="F214" s="555"/>
      <c r="G214" s="555"/>
      <c r="H214" s="555"/>
      <c r="I214" s="555"/>
      <c r="J214" s="555"/>
      <c r="K214" s="555"/>
      <c r="L214" s="555"/>
      <c r="M214" s="555"/>
      <c r="N214" s="555"/>
      <c r="O214" s="556">
        <f>SUM(C214:N214)</f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557"/>
      <c r="D215" s="557"/>
      <c r="E215" s="557"/>
      <c r="F215" s="557"/>
      <c r="G215" s="557"/>
      <c r="H215" s="557"/>
      <c r="I215" s="557"/>
      <c r="J215" s="557"/>
      <c r="K215" s="557"/>
      <c r="L215" s="557"/>
      <c r="M215" s="557"/>
      <c r="N215" s="557"/>
      <c r="O215" s="558"/>
      <c r="P215" s="1"/>
      <c r="Q215" s="1"/>
    </row>
    <row r="216" spans="1:17" x14ac:dyDescent="0.25">
      <c r="A216" s="106" t="s">
        <v>176</v>
      </c>
      <c r="B216" s="102" t="s">
        <v>125</v>
      </c>
      <c r="C216" s="559"/>
      <c r="D216" s="559"/>
      <c r="E216" s="559">
        <v>1</v>
      </c>
      <c r="F216" s="559"/>
      <c r="G216" s="559"/>
      <c r="H216" s="559"/>
      <c r="I216" s="559"/>
      <c r="J216" s="559"/>
      <c r="K216" s="559"/>
      <c r="L216" s="559"/>
      <c r="M216" s="559"/>
      <c r="N216" s="559"/>
      <c r="O216" s="553">
        <f>SUM(C216:N216)</f>
        <v>1</v>
      </c>
      <c r="P216" s="1"/>
      <c r="Q216" s="24"/>
    </row>
    <row r="217" spans="1:17" x14ac:dyDescent="0.25">
      <c r="A217" s="106" t="s">
        <v>177</v>
      </c>
      <c r="B217" s="102" t="s">
        <v>126</v>
      </c>
      <c r="C217" s="559"/>
      <c r="D217" s="559"/>
      <c r="E217" s="559">
        <v>0</v>
      </c>
      <c r="F217" s="559"/>
      <c r="G217" s="559"/>
      <c r="H217" s="559"/>
      <c r="I217" s="559"/>
      <c r="J217" s="559"/>
      <c r="K217" s="559"/>
      <c r="L217" s="559"/>
      <c r="M217" s="559"/>
      <c r="N217" s="559"/>
      <c r="O217" s="553">
        <f>SUM(C217:N217)</f>
        <v>0</v>
      </c>
      <c r="P217" s="1"/>
      <c r="Q217" s="24"/>
    </row>
    <row r="218" spans="1:17" x14ac:dyDescent="0.25">
      <c r="A218" s="106" t="s">
        <v>178</v>
      </c>
      <c r="B218" s="102" t="s">
        <v>127</v>
      </c>
      <c r="C218" s="559"/>
      <c r="D218" s="559"/>
      <c r="E218" s="559">
        <v>0</v>
      </c>
      <c r="F218" s="559"/>
      <c r="G218" s="559"/>
      <c r="H218" s="559"/>
      <c r="I218" s="559"/>
      <c r="J218" s="559"/>
      <c r="K218" s="559"/>
      <c r="L218" s="559"/>
      <c r="M218" s="559"/>
      <c r="N218" s="559"/>
      <c r="O218" s="553">
        <f>SUM(C218:N218)</f>
        <v>0</v>
      </c>
      <c r="P218" s="1"/>
      <c r="Q218" s="1"/>
    </row>
    <row r="219" spans="1:17" x14ac:dyDescent="0.25">
      <c r="A219" s="106" t="s">
        <v>179</v>
      </c>
      <c r="B219" s="102" t="s">
        <v>128</v>
      </c>
      <c r="C219" s="559"/>
      <c r="D219" s="559"/>
      <c r="E219" s="559">
        <v>0</v>
      </c>
      <c r="F219" s="559"/>
      <c r="G219" s="559"/>
      <c r="H219" s="559"/>
      <c r="I219" s="559"/>
      <c r="J219" s="559"/>
      <c r="K219" s="559"/>
      <c r="L219" s="559"/>
      <c r="M219" s="559"/>
      <c r="N219" s="559"/>
      <c r="O219" s="553">
        <f>SUM(C219:N219)</f>
        <v>0</v>
      </c>
      <c r="P219" s="1"/>
      <c r="Q219" s="1"/>
    </row>
    <row r="220" spans="1:17" x14ac:dyDescent="0.25">
      <c r="A220" s="107" t="s">
        <v>50</v>
      </c>
      <c r="B220" s="83" t="s">
        <v>180</v>
      </c>
      <c r="C220" s="557"/>
      <c r="D220" s="557"/>
      <c r="E220" s="557"/>
      <c r="F220" s="557"/>
      <c r="G220" s="557"/>
      <c r="H220" s="557"/>
      <c r="I220" s="557"/>
      <c r="J220" s="557"/>
      <c r="K220" s="557"/>
      <c r="L220" s="557"/>
      <c r="M220" s="557"/>
      <c r="N220" s="557"/>
      <c r="O220" s="558"/>
      <c r="P220" s="1"/>
      <c r="Q220" s="1"/>
    </row>
    <row r="221" spans="1:17" x14ac:dyDescent="0.25">
      <c r="A221" s="106" t="s">
        <v>181</v>
      </c>
      <c r="B221" s="102" t="s">
        <v>125</v>
      </c>
      <c r="C221" s="559"/>
      <c r="D221" s="559"/>
      <c r="E221" s="559">
        <v>2</v>
      </c>
      <c r="F221" s="559"/>
      <c r="G221" s="559"/>
      <c r="H221" s="559"/>
      <c r="I221" s="559"/>
      <c r="J221" s="559"/>
      <c r="K221" s="559"/>
      <c r="L221" s="559"/>
      <c r="M221" s="559"/>
      <c r="N221" s="559"/>
      <c r="O221" s="553">
        <f>SUM(C221:N221)</f>
        <v>2</v>
      </c>
      <c r="P221" s="1"/>
      <c r="Q221" s="24"/>
    </row>
    <row r="222" spans="1:17" x14ac:dyDescent="0.25">
      <c r="A222" s="106" t="s">
        <v>182</v>
      </c>
      <c r="B222" s="102" t="s">
        <v>126</v>
      </c>
      <c r="C222" s="559"/>
      <c r="D222" s="559"/>
      <c r="E222" s="559">
        <v>2</v>
      </c>
      <c r="F222" s="559"/>
      <c r="G222" s="559"/>
      <c r="H222" s="559"/>
      <c r="I222" s="559"/>
      <c r="J222" s="559"/>
      <c r="K222" s="559"/>
      <c r="L222" s="559"/>
      <c r="M222" s="559"/>
      <c r="N222" s="559"/>
      <c r="O222" s="553">
        <f>SUM(C222:N222)</f>
        <v>2</v>
      </c>
      <c r="P222" s="1"/>
      <c r="Q222" s="24"/>
    </row>
    <row r="223" spans="1:17" x14ac:dyDescent="0.25">
      <c r="A223" s="106" t="s">
        <v>183</v>
      </c>
      <c r="B223" s="102" t="s">
        <v>127</v>
      </c>
      <c r="C223" s="559"/>
      <c r="D223" s="559"/>
      <c r="E223" s="559">
        <v>0</v>
      </c>
      <c r="F223" s="559"/>
      <c r="G223" s="559"/>
      <c r="H223" s="559"/>
      <c r="I223" s="559"/>
      <c r="J223" s="559"/>
      <c r="K223" s="559"/>
      <c r="L223" s="559"/>
      <c r="M223" s="559"/>
      <c r="N223" s="559"/>
      <c r="O223" s="553">
        <f>SUM(C223:N223)</f>
        <v>0</v>
      </c>
      <c r="P223" s="1"/>
      <c r="Q223" s="1"/>
    </row>
    <row r="224" spans="1:17" x14ac:dyDescent="0.25">
      <c r="A224" s="106" t="s">
        <v>184</v>
      </c>
      <c r="B224" s="102" t="s">
        <v>128</v>
      </c>
      <c r="C224" s="559"/>
      <c r="D224" s="559"/>
      <c r="E224" s="559">
        <v>2</v>
      </c>
      <c r="F224" s="559"/>
      <c r="G224" s="559"/>
      <c r="H224" s="559"/>
      <c r="I224" s="559"/>
      <c r="J224" s="559"/>
      <c r="K224" s="559"/>
      <c r="L224" s="559"/>
      <c r="M224" s="559"/>
      <c r="N224" s="559"/>
      <c r="O224" s="553">
        <f>SUM(C224:N224)</f>
        <v>2</v>
      </c>
      <c r="P224" s="1"/>
      <c r="Q224" s="1"/>
    </row>
    <row r="225" spans="1:17" x14ac:dyDescent="0.25">
      <c r="A225" s="107" t="s">
        <v>51</v>
      </c>
      <c r="B225" s="83" t="s">
        <v>185</v>
      </c>
      <c r="C225" s="557"/>
      <c r="D225" s="557"/>
      <c r="E225" s="557"/>
      <c r="F225" s="557"/>
      <c r="G225" s="557"/>
      <c r="H225" s="557"/>
      <c r="I225" s="557"/>
      <c r="J225" s="557"/>
      <c r="K225" s="557"/>
      <c r="L225" s="557"/>
      <c r="M225" s="557"/>
      <c r="N225" s="557"/>
      <c r="O225" s="558"/>
      <c r="P225" s="1"/>
      <c r="Q225" s="1"/>
    </row>
    <row r="226" spans="1:17" x14ac:dyDescent="0.25">
      <c r="A226" s="106" t="s">
        <v>186</v>
      </c>
      <c r="B226" s="102" t="s">
        <v>125</v>
      </c>
      <c r="C226" s="559"/>
      <c r="D226" s="559"/>
      <c r="E226" s="559"/>
      <c r="F226" s="559"/>
      <c r="G226" s="559"/>
      <c r="H226" s="559"/>
      <c r="I226" s="559"/>
      <c r="J226" s="559"/>
      <c r="K226" s="559"/>
      <c r="L226" s="559"/>
      <c r="M226" s="559"/>
      <c r="N226" s="559"/>
      <c r="O226" s="553">
        <f>SUM(C226:N226)</f>
        <v>0</v>
      </c>
      <c r="P226" s="1"/>
      <c r="Q226" s="24"/>
    </row>
    <row r="227" spans="1:17" x14ac:dyDescent="0.25">
      <c r="A227" s="106" t="s">
        <v>187</v>
      </c>
      <c r="B227" s="102" t="s">
        <v>126</v>
      </c>
      <c r="C227" s="559"/>
      <c r="D227" s="559"/>
      <c r="E227" s="559"/>
      <c r="F227" s="559"/>
      <c r="G227" s="559"/>
      <c r="H227" s="559"/>
      <c r="I227" s="559"/>
      <c r="J227" s="559"/>
      <c r="K227" s="559"/>
      <c r="L227" s="559"/>
      <c r="M227" s="559"/>
      <c r="N227" s="559"/>
      <c r="O227" s="553">
        <f>SUM(C227:N227)</f>
        <v>0</v>
      </c>
      <c r="P227" s="1"/>
      <c r="Q227" s="24"/>
    </row>
    <row r="228" spans="1:17" x14ac:dyDescent="0.25">
      <c r="A228" s="106" t="s">
        <v>188</v>
      </c>
      <c r="B228" s="102" t="s">
        <v>127</v>
      </c>
      <c r="C228" s="559"/>
      <c r="D228" s="559"/>
      <c r="E228" s="559"/>
      <c r="F228" s="559"/>
      <c r="G228" s="559"/>
      <c r="H228" s="559"/>
      <c r="I228" s="559"/>
      <c r="J228" s="559"/>
      <c r="K228" s="559"/>
      <c r="L228" s="559"/>
      <c r="M228" s="559"/>
      <c r="N228" s="559"/>
      <c r="O228" s="553">
        <f>SUM(C228:N228)</f>
        <v>0</v>
      </c>
      <c r="P228" s="1"/>
      <c r="Q228" s="1"/>
    </row>
    <row r="229" spans="1:17" x14ac:dyDescent="0.25">
      <c r="A229" s="106" t="s">
        <v>189</v>
      </c>
      <c r="B229" s="102" t="s">
        <v>128</v>
      </c>
      <c r="C229" s="559"/>
      <c r="D229" s="559"/>
      <c r="E229" s="559"/>
      <c r="F229" s="559"/>
      <c r="G229" s="559"/>
      <c r="H229" s="559"/>
      <c r="I229" s="559"/>
      <c r="J229" s="559"/>
      <c r="K229" s="559"/>
      <c r="L229" s="559"/>
      <c r="M229" s="559"/>
      <c r="N229" s="559"/>
      <c r="O229" s="553">
        <f>SUM(C229:N229)</f>
        <v>0</v>
      </c>
      <c r="P229" s="1"/>
      <c r="Q229" s="1"/>
    </row>
    <row r="230" spans="1:17" x14ac:dyDescent="0.25">
      <c r="A230" s="107" t="s">
        <v>53</v>
      </c>
      <c r="B230" s="83" t="s">
        <v>190</v>
      </c>
      <c r="C230" s="557"/>
      <c r="D230" s="557"/>
      <c r="E230" s="557"/>
      <c r="F230" s="557"/>
      <c r="G230" s="557"/>
      <c r="H230" s="557"/>
      <c r="I230" s="557"/>
      <c r="J230" s="557"/>
      <c r="K230" s="557"/>
      <c r="L230" s="557"/>
      <c r="M230" s="557"/>
      <c r="N230" s="557"/>
      <c r="O230" s="558"/>
      <c r="P230" s="1"/>
      <c r="Q230" s="1"/>
    </row>
    <row r="231" spans="1:17" x14ac:dyDescent="0.25">
      <c r="A231" s="106" t="s">
        <v>191</v>
      </c>
      <c r="B231" s="102" t="s">
        <v>125</v>
      </c>
      <c r="C231" s="559"/>
      <c r="D231" s="559"/>
      <c r="E231" s="559"/>
      <c r="F231" s="559"/>
      <c r="G231" s="559"/>
      <c r="H231" s="559"/>
      <c r="I231" s="559"/>
      <c r="J231" s="559"/>
      <c r="K231" s="559"/>
      <c r="L231" s="559"/>
      <c r="M231" s="559"/>
      <c r="N231" s="559"/>
      <c r="O231" s="553">
        <f>SUM(C231:N231)</f>
        <v>0</v>
      </c>
      <c r="P231" s="1"/>
      <c r="Q231" s="24"/>
    </row>
    <row r="232" spans="1:17" x14ac:dyDescent="0.25">
      <c r="A232" s="106" t="s">
        <v>192</v>
      </c>
      <c r="B232" s="102" t="s">
        <v>126</v>
      </c>
      <c r="C232" s="559"/>
      <c r="D232" s="559"/>
      <c r="E232" s="559"/>
      <c r="F232" s="559"/>
      <c r="G232" s="559"/>
      <c r="H232" s="559"/>
      <c r="I232" s="559"/>
      <c r="J232" s="559"/>
      <c r="K232" s="559"/>
      <c r="L232" s="559"/>
      <c r="M232" s="559"/>
      <c r="N232" s="559"/>
      <c r="O232" s="553">
        <f>SUM(C232:N232)</f>
        <v>0</v>
      </c>
      <c r="P232" s="1"/>
      <c r="Q232" s="24"/>
    </row>
    <row r="233" spans="1:17" x14ac:dyDescent="0.25">
      <c r="A233" s="106" t="s">
        <v>193</v>
      </c>
      <c r="B233" s="102" t="s">
        <v>127</v>
      </c>
      <c r="C233" s="559"/>
      <c r="D233" s="559"/>
      <c r="E233" s="559"/>
      <c r="F233" s="559"/>
      <c r="G233" s="559"/>
      <c r="H233" s="559"/>
      <c r="I233" s="559"/>
      <c r="J233" s="559"/>
      <c r="K233" s="559"/>
      <c r="L233" s="559"/>
      <c r="M233" s="559"/>
      <c r="N233" s="559"/>
      <c r="O233" s="553">
        <f>SUM(C233:N233)</f>
        <v>0</v>
      </c>
      <c r="P233" s="1"/>
      <c r="Q233" s="1"/>
    </row>
    <row r="234" spans="1:17" x14ac:dyDescent="0.25">
      <c r="A234" s="106" t="s">
        <v>194</v>
      </c>
      <c r="B234" s="102" t="s">
        <v>128</v>
      </c>
      <c r="C234" s="559"/>
      <c r="D234" s="559"/>
      <c r="E234" s="559"/>
      <c r="F234" s="559"/>
      <c r="G234" s="559"/>
      <c r="H234" s="559"/>
      <c r="I234" s="559"/>
      <c r="J234" s="559"/>
      <c r="K234" s="559"/>
      <c r="L234" s="559"/>
      <c r="M234" s="559"/>
      <c r="N234" s="559"/>
      <c r="O234" s="553">
        <f>SUM(C234:N234)</f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557"/>
      <c r="D235" s="557"/>
      <c r="E235" s="557"/>
      <c r="F235" s="557"/>
      <c r="G235" s="557"/>
      <c r="H235" s="557"/>
      <c r="I235" s="557"/>
      <c r="J235" s="557"/>
      <c r="K235" s="557"/>
      <c r="L235" s="557"/>
      <c r="M235" s="557"/>
      <c r="N235" s="557"/>
      <c r="O235" s="558"/>
      <c r="P235" s="1"/>
      <c r="Q235" s="1"/>
    </row>
    <row r="236" spans="1:17" x14ac:dyDescent="0.25">
      <c r="A236" s="106" t="s">
        <v>196</v>
      </c>
      <c r="B236" s="102" t="s">
        <v>125</v>
      </c>
      <c r="C236" s="559"/>
      <c r="D236" s="559"/>
      <c r="E236" s="559"/>
      <c r="F236" s="559"/>
      <c r="G236" s="559"/>
      <c r="H236" s="559"/>
      <c r="I236" s="559"/>
      <c r="J236" s="559"/>
      <c r="K236" s="559"/>
      <c r="L236" s="559"/>
      <c r="M236" s="559"/>
      <c r="N236" s="559"/>
      <c r="O236" s="553">
        <f>SUM(C236:N236)</f>
        <v>0</v>
      </c>
      <c r="P236" s="1"/>
      <c r="Q236" s="24"/>
    </row>
    <row r="237" spans="1:17" x14ac:dyDescent="0.25">
      <c r="A237" s="106" t="s">
        <v>197</v>
      </c>
      <c r="B237" s="102" t="s">
        <v>126</v>
      </c>
      <c r="C237" s="559"/>
      <c r="D237" s="559"/>
      <c r="E237" s="559"/>
      <c r="F237" s="559"/>
      <c r="G237" s="559"/>
      <c r="H237" s="559"/>
      <c r="I237" s="559"/>
      <c r="J237" s="559"/>
      <c r="K237" s="559"/>
      <c r="L237" s="559"/>
      <c r="M237" s="559"/>
      <c r="N237" s="559"/>
      <c r="O237" s="553">
        <f>SUM(C237:N237)</f>
        <v>0</v>
      </c>
      <c r="P237" s="1"/>
      <c r="Q237" s="24"/>
    </row>
    <row r="238" spans="1:17" x14ac:dyDescent="0.25">
      <c r="A238" s="106" t="s">
        <v>198</v>
      </c>
      <c r="B238" s="102" t="s">
        <v>127</v>
      </c>
      <c r="C238" s="559"/>
      <c r="D238" s="559"/>
      <c r="E238" s="559"/>
      <c r="F238" s="559"/>
      <c r="G238" s="559"/>
      <c r="H238" s="559"/>
      <c r="I238" s="559"/>
      <c r="J238" s="559"/>
      <c r="K238" s="559"/>
      <c r="L238" s="559"/>
      <c r="M238" s="559"/>
      <c r="N238" s="559"/>
      <c r="O238" s="553">
        <f>SUM(C238:N238)</f>
        <v>0</v>
      </c>
      <c r="P238" s="1"/>
      <c r="Q238" s="1"/>
    </row>
    <row r="239" spans="1:17" x14ac:dyDescent="0.25">
      <c r="A239" s="106" t="s">
        <v>199</v>
      </c>
      <c r="B239" s="102" t="s">
        <v>128</v>
      </c>
      <c r="C239" s="559"/>
      <c r="D239" s="559"/>
      <c r="E239" s="559"/>
      <c r="F239" s="559"/>
      <c r="G239" s="559"/>
      <c r="H239" s="559"/>
      <c r="I239" s="559"/>
      <c r="J239" s="559"/>
      <c r="K239" s="559"/>
      <c r="L239" s="559"/>
      <c r="M239" s="559"/>
      <c r="N239" s="559"/>
      <c r="O239" s="553">
        <f>SUM(C239:N239)</f>
        <v>0</v>
      </c>
      <c r="P239" s="1"/>
      <c r="Q239" s="1"/>
    </row>
    <row r="240" spans="1:17" ht="26.25" x14ac:dyDescent="0.25">
      <c r="A240" s="170" t="s">
        <v>56</v>
      </c>
      <c r="B240" s="172" t="s">
        <v>402</v>
      </c>
      <c r="C240" s="571"/>
      <c r="D240" s="571"/>
      <c r="E240" s="571"/>
      <c r="F240" s="571"/>
      <c r="G240" s="571"/>
      <c r="H240" s="571"/>
      <c r="I240" s="571"/>
      <c r="J240" s="571"/>
      <c r="K240" s="571"/>
      <c r="L240" s="571"/>
      <c r="M240" s="571"/>
      <c r="N240" s="571"/>
      <c r="O240" s="572"/>
      <c r="P240" s="1"/>
      <c r="Q240" s="1"/>
    </row>
    <row r="241" spans="1:17" x14ac:dyDescent="0.25">
      <c r="A241" s="106" t="s">
        <v>201</v>
      </c>
      <c r="B241" s="102" t="s">
        <v>125</v>
      </c>
      <c r="C241" s="573"/>
      <c r="D241" s="573"/>
      <c r="E241" s="573"/>
      <c r="F241" s="573"/>
      <c r="G241" s="573"/>
      <c r="H241" s="573"/>
      <c r="I241" s="573"/>
      <c r="J241" s="573"/>
      <c r="K241" s="573"/>
      <c r="L241" s="573"/>
      <c r="M241" s="573"/>
      <c r="N241" s="573"/>
      <c r="O241" s="556"/>
      <c r="P241" s="1"/>
      <c r="Q241" s="1"/>
    </row>
    <row r="242" spans="1:17" x14ac:dyDescent="0.25">
      <c r="A242" s="106" t="s">
        <v>202</v>
      </c>
      <c r="B242" s="102" t="s">
        <v>126</v>
      </c>
      <c r="C242" s="573"/>
      <c r="D242" s="573"/>
      <c r="E242" s="573"/>
      <c r="F242" s="573"/>
      <c r="G242" s="573"/>
      <c r="H242" s="573"/>
      <c r="I242" s="573"/>
      <c r="J242" s="573"/>
      <c r="K242" s="573"/>
      <c r="L242" s="573"/>
      <c r="M242" s="573"/>
      <c r="N242" s="573"/>
      <c r="O242" s="556"/>
      <c r="P242" s="1"/>
      <c r="Q242" s="1"/>
    </row>
    <row r="243" spans="1:17" x14ac:dyDescent="0.25">
      <c r="A243" s="106" t="s">
        <v>203</v>
      </c>
      <c r="B243" s="102" t="s">
        <v>127</v>
      </c>
      <c r="C243" s="573"/>
      <c r="D243" s="573"/>
      <c r="E243" s="573"/>
      <c r="F243" s="573"/>
      <c r="G243" s="573"/>
      <c r="H243" s="573"/>
      <c r="I243" s="573"/>
      <c r="J243" s="573"/>
      <c r="K243" s="573"/>
      <c r="L243" s="573"/>
      <c r="M243" s="573"/>
      <c r="N243" s="573"/>
      <c r="O243" s="556"/>
      <c r="P243" s="1"/>
      <c r="Q243" s="1"/>
    </row>
    <row r="244" spans="1:17" x14ac:dyDescent="0.25">
      <c r="A244" s="106" t="s">
        <v>204</v>
      </c>
      <c r="B244" s="102" t="s">
        <v>128</v>
      </c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56"/>
      <c r="P244" s="1"/>
      <c r="Q244" s="1"/>
    </row>
    <row r="245" spans="1:17" x14ac:dyDescent="0.25">
      <c r="A245" s="170" t="s">
        <v>57</v>
      </c>
      <c r="B245" s="171" t="s">
        <v>403</v>
      </c>
      <c r="C245" s="571"/>
      <c r="D245" s="571"/>
      <c r="E245" s="571"/>
      <c r="F245" s="571"/>
      <c r="G245" s="571"/>
      <c r="H245" s="571"/>
      <c r="I245" s="571"/>
      <c r="J245" s="571"/>
      <c r="K245" s="571"/>
      <c r="L245" s="571"/>
      <c r="M245" s="571"/>
      <c r="N245" s="571"/>
      <c r="O245" s="572"/>
      <c r="P245" s="1"/>
      <c r="Q245" s="1"/>
    </row>
    <row r="246" spans="1:17" x14ac:dyDescent="0.25">
      <c r="A246" s="106" t="s">
        <v>404</v>
      </c>
      <c r="B246" s="102" t="s">
        <v>125</v>
      </c>
      <c r="C246" s="573"/>
      <c r="D246" s="573"/>
      <c r="E246" s="573"/>
      <c r="F246" s="573"/>
      <c r="G246" s="573"/>
      <c r="H246" s="573"/>
      <c r="I246" s="573"/>
      <c r="J246" s="573"/>
      <c r="K246" s="573"/>
      <c r="L246" s="573"/>
      <c r="M246" s="573"/>
      <c r="N246" s="573"/>
      <c r="O246" s="556"/>
      <c r="P246" s="1"/>
      <c r="Q246" s="1"/>
    </row>
    <row r="247" spans="1:17" x14ac:dyDescent="0.25">
      <c r="A247" s="106" t="s">
        <v>405</v>
      </c>
      <c r="B247" s="102" t="s">
        <v>126</v>
      </c>
      <c r="C247" s="573"/>
      <c r="D247" s="573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56"/>
      <c r="P247" s="1"/>
      <c r="Q247" s="1"/>
    </row>
    <row r="248" spans="1:17" x14ac:dyDescent="0.25">
      <c r="A248" s="106" t="s">
        <v>406</v>
      </c>
      <c r="B248" s="102" t="s">
        <v>127</v>
      </c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56"/>
      <c r="P248" s="1"/>
      <c r="Q248" s="1"/>
    </row>
    <row r="249" spans="1:17" x14ac:dyDescent="0.25">
      <c r="A249" s="106" t="s">
        <v>407</v>
      </c>
      <c r="B249" s="102" t="s">
        <v>128</v>
      </c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56"/>
      <c r="P249" s="1"/>
      <c r="Q249" s="1"/>
    </row>
    <row r="250" spans="1:17" ht="26.25" x14ac:dyDescent="0.25">
      <c r="A250" s="170" t="s">
        <v>59</v>
      </c>
      <c r="B250" s="172" t="s">
        <v>412</v>
      </c>
      <c r="C250" s="571"/>
      <c r="D250" s="571"/>
      <c r="E250" s="571"/>
      <c r="F250" s="571"/>
      <c r="G250" s="571"/>
      <c r="H250" s="571"/>
      <c r="I250" s="571"/>
      <c r="J250" s="571"/>
      <c r="K250" s="571"/>
      <c r="L250" s="571"/>
      <c r="M250" s="571"/>
      <c r="N250" s="571"/>
      <c r="O250" s="572"/>
      <c r="P250" s="1"/>
      <c r="Q250" s="1"/>
    </row>
    <row r="251" spans="1:17" x14ac:dyDescent="0.25">
      <c r="A251" s="106" t="s">
        <v>408</v>
      </c>
      <c r="B251" s="102" t="s">
        <v>125</v>
      </c>
      <c r="C251" s="573"/>
      <c r="D251" s="573"/>
      <c r="E251" s="573"/>
      <c r="F251" s="573"/>
      <c r="G251" s="573"/>
      <c r="H251" s="573"/>
      <c r="I251" s="573"/>
      <c r="J251" s="573"/>
      <c r="K251" s="573"/>
      <c r="L251" s="573"/>
      <c r="M251" s="573"/>
      <c r="N251" s="573"/>
      <c r="O251" s="556"/>
      <c r="P251" s="1"/>
      <c r="Q251" s="1"/>
    </row>
    <row r="252" spans="1:17" x14ac:dyDescent="0.25">
      <c r="A252" s="106" t="s">
        <v>409</v>
      </c>
      <c r="B252" s="102" t="s">
        <v>126</v>
      </c>
      <c r="C252" s="573"/>
      <c r="D252" s="573"/>
      <c r="E252" s="573"/>
      <c r="F252" s="573"/>
      <c r="G252" s="573"/>
      <c r="H252" s="573"/>
      <c r="I252" s="573"/>
      <c r="J252" s="573"/>
      <c r="K252" s="573"/>
      <c r="L252" s="573"/>
      <c r="M252" s="573"/>
      <c r="N252" s="573"/>
      <c r="O252" s="556"/>
      <c r="P252" s="1"/>
      <c r="Q252" s="1"/>
    </row>
    <row r="253" spans="1:17" x14ac:dyDescent="0.25">
      <c r="A253" s="106" t="s">
        <v>410</v>
      </c>
      <c r="B253" s="102" t="s">
        <v>127</v>
      </c>
      <c r="C253" s="573"/>
      <c r="D253" s="573"/>
      <c r="E253" s="573"/>
      <c r="F253" s="573"/>
      <c r="G253" s="573"/>
      <c r="H253" s="573"/>
      <c r="I253" s="573"/>
      <c r="J253" s="573"/>
      <c r="K253" s="573"/>
      <c r="L253" s="573"/>
      <c r="M253" s="573"/>
      <c r="N253" s="573"/>
      <c r="O253" s="556"/>
      <c r="P253" s="1"/>
      <c r="Q253" s="1"/>
    </row>
    <row r="254" spans="1:17" x14ac:dyDescent="0.25">
      <c r="A254" s="106" t="s">
        <v>411</v>
      </c>
      <c r="B254" s="102" t="s">
        <v>128</v>
      </c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56"/>
      <c r="P254" s="1"/>
      <c r="Q254" s="1"/>
    </row>
    <row r="255" spans="1:17" x14ac:dyDescent="0.25">
      <c r="A255" s="107" t="s">
        <v>60</v>
      </c>
      <c r="B255" s="83" t="s">
        <v>200</v>
      </c>
      <c r="C255" s="557"/>
      <c r="D255" s="557"/>
      <c r="E255" s="557"/>
      <c r="F255" s="557"/>
      <c r="G255" s="557"/>
      <c r="H255" s="557"/>
      <c r="I255" s="557"/>
      <c r="J255" s="557"/>
      <c r="K255" s="557"/>
      <c r="L255" s="557"/>
      <c r="M255" s="557"/>
      <c r="N255" s="557"/>
      <c r="O255" s="558"/>
      <c r="P255" s="1"/>
      <c r="Q255" s="1"/>
    </row>
    <row r="256" spans="1:17" x14ac:dyDescent="0.25">
      <c r="A256" s="106" t="s">
        <v>415</v>
      </c>
      <c r="B256" s="102" t="s">
        <v>125</v>
      </c>
      <c r="C256" s="555"/>
      <c r="D256" s="555"/>
      <c r="E256" s="555">
        <v>4</v>
      </c>
      <c r="F256" s="555"/>
      <c r="G256" s="559"/>
      <c r="H256" s="559"/>
      <c r="I256" s="555"/>
      <c r="J256" s="555"/>
      <c r="K256" s="555"/>
      <c r="L256" s="555"/>
      <c r="M256" s="555"/>
      <c r="N256" s="555"/>
      <c r="O256" s="556">
        <f>SUM(C256:N256)</f>
        <v>4</v>
      </c>
      <c r="P256" s="1"/>
      <c r="Q256" s="24"/>
    </row>
    <row r="257" spans="1:28" x14ac:dyDescent="0.25">
      <c r="A257" s="106" t="s">
        <v>416</v>
      </c>
      <c r="B257" s="102" t="s">
        <v>126</v>
      </c>
      <c r="C257" s="555"/>
      <c r="D257" s="555"/>
      <c r="E257" s="555">
        <v>1</v>
      </c>
      <c r="F257" s="555"/>
      <c r="G257" s="559"/>
      <c r="H257" s="559"/>
      <c r="I257" s="555"/>
      <c r="J257" s="555"/>
      <c r="K257" s="555"/>
      <c r="L257" s="555"/>
      <c r="M257" s="555"/>
      <c r="N257" s="555"/>
      <c r="O257" s="556">
        <f>SUM(C257:N257)</f>
        <v>1</v>
      </c>
      <c r="P257" s="1"/>
      <c r="Q257" s="24"/>
    </row>
    <row r="258" spans="1:28" x14ac:dyDescent="0.25">
      <c r="A258" s="106" t="s">
        <v>417</v>
      </c>
      <c r="B258" s="102" t="s">
        <v>127</v>
      </c>
      <c r="C258" s="573"/>
      <c r="D258" s="573"/>
      <c r="E258" s="573">
        <v>0</v>
      </c>
      <c r="F258" s="573"/>
      <c r="G258" s="574"/>
      <c r="H258" s="574"/>
      <c r="I258" s="573"/>
      <c r="J258" s="573"/>
      <c r="K258" s="573"/>
      <c r="L258" s="573"/>
      <c r="M258" s="573"/>
      <c r="N258" s="573"/>
      <c r="O258" s="561">
        <f>SUM(C258:N258)</f>
        <v>0</v>
      </c>
      <c r="P258" s="1"/>
      <c r="Q258" s="1"/>
    </row>
    <row r="259" spans="1:28" x14ac:dyDescent="0.25">
      <c r="A259" s="106" t="s">
        <v>418</v>
      </c>
      <c r="B259" s="102" t="s">
        <v>128</v>
      </c>
      <c r="C259" s="950"/>
      <c r="D259" s="950"/>
      <c r="E259" s="950">
        <v>1</v>
      </c>
      <c r="F259" s="950"/>
      <c r="G259" s="951"/>
      <c r="H259" s="951"/>
      <c r="I259" s="950"/>
      <c r="J259" s="950"/>
      <c r="K259" s="950"/>
      <c r="L259" s="950"/>
      <c r="M259" s="950"/>
      <c r="N259" s="950"/>
      <c r="O259" s="564">
        <f>SUM(C259:N259)</f>
        <v>1</v>
      </c>
      <c r="P259" s="1"/>
      <c r="Q259" s="1"/>
    </row>
    <row r="260" spans="1:28" x14ac:dyDescent="0.25">
      <c r="A260" s="1"/>
      <c r="B260" s="78"/>
      <c r="C260" s="186"/>
      <c r="D260" s="186"/>
      <c r="E260" s="186"/>
      <c r="F260" s="186"/>
      <c r="G260" s="186"/>
      <c r="H260" s="186"/>
      <c r="I260" s="147"/>
      <c r="J260" s="186"/>
      <c r="K260" s="186"/>
      <c r="L260" s="186"/>
      <c r="M260" s="186"/>
      <c r="N260" s="186"/>
      <c r="O260" s="186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467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7" t="s">
        <v>13</v>
      </c>
      <c r="B265" s="9" t="s">
        <v>206</v>
      </c>
      <c r="C265" s="952">
        <v>22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7" t="s">
        <v>19</v>
      </c>
      <c r="B266" s="9" t="s">
        <v>207</v>
      </c>
      <c r="C266" s="952">
        <v>22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952"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" x14ac:dyDescent="0.25">
      <c r="A268" s="108" t="s">
        <v>33</v>
      </c>
      <c r="B268" s="15" t="s">
        <v>209</v>
      </c>
      <c r="C268" s="953"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6.25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7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25">
      <c r="A274" s="109" t="s">
        <v>13</v>
      </c>
      <c r="B274" s="9" t="s">
        <v>211</v>
      </c>
      <c r="C274" s="575">
        <v>1</v>
      </c>
      <c r="D274" s="576">
        <v>2</v>
      </c>
      <c r="E274" s="575">
        <v>2</v>
      </c>
      <c r="F274" s="575"/>
      <c r="G274" s="575"/>
      <c r="H274" s="524"/>
      <c r="I274" s="577"/>
      <c r="J274" s="578"/>
      <c r="K274" s="577"/>
      <c r="L274" s="577"/>
      <c r="M274" s="577"/>
      <c r="N274" s="577"/>
      <c r="O274" s="485">
        <f>SUM(C274:N274)</f>
        <v>5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25">
      <c r="A275" s="109" t="s">
        <v>19</v>
      </c>
      <c r="B275" s="9" t="s">
        <v>212</v>
      </c>
      <c r="C275" s="575">
        <v>2</v>
      </c>
      <c r="D275" s="576">
        <v>0</v>
      </c>
      <c r="E275" s="575">
        <v>2</v>
      </c>
      <c r="F275" s="575"/>
      <c r="G275" s="575"/>
      <c r="H275" s="524"/>
      <c r="I275" s="577"/>
      <c r="J275" s="578"/>
      <c r="K275" s="577"/>
      <c r="L275" s="577"/>
      <c r="M275" s="577"/>
      <c r="N275" s="577"/>
      <c r="O275" s="485">
        <f>SUM(C275:N275)</f>
        <v>4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8" x14ac:dyDescent="0.25">
      <c r="A276" s="734" t="s">
        <v>25</v>
      </c>
      <c r="B276" s="735" t="s">
        <v>213</v>
      </c>
      <c r="C276" s="736">
        <v>7</v>
      </c>
      <c r="D276" s="737">
        <v>9</v>
      </c>
      <c r="E276" s="736">
        <v>9</v>
      </c>
      <c r="F276" s="736"/>
      <c r="G276" s="738"/>
      <c r="H276" s="738"/>
      <c r="I276" s="739"/>
      <c r="J276" s="594"/>
      <c r="K276" s="739"/>
      <c r="L276" s="739"/>
      <c r="M276" s="739"/>
      <c r="N276" s="739"/>
      <c r="O276" s="954">
        <f>E276</f>
        <v>9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x14ac:dyDescent="0.25">
      <c r="A277" s="726" t="s">
        <v>33</v>
      </c>
      <c r="B277" s="9" t="s">
        <v>453</v>
      </c>
      <c r="C277" s="740">
        <v>0</v>
      </c>
      <c r="D277" s="741">
        <v>1</v>
      </c>
      <c r="E277" s="740">
        <v>0</v>
      </c>
      <c r="F277" s="740"/>
      <c r="G277" s="742"/>
      <c r="H277" s="742"/>
      <c r="I277" s="743"/>
      <c r="J277" s="744"/>
      <c r="K277" s="743"/>
      <c r="L277" s="743"/>
      <c r="M277" s="743"/>
      <c r="N277" s="743"/>
      <c r="O277" s="745">
        <f>SUM(C277:N277)</f>
        <v>1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x14ac:dyDescent="0.25">
      <c r="A278" s="726" t="s">
        <v>35</v>
      </c>
      <c r="B278" s="9" t="s">
        <v>454</v>
      </c>
      <c r="C278" s="740">
        <v>0</v>
      </c>
      <c r="D278" s="741">
        <v>0</v>
      </c>
      <c r="E278" s="740">
        <v>0</v>
      </c>
      <c r="F278" s="740"/>
      <c r="G278" s="742"/>
      <c r="H278" s="742"/>
      <c r="I278" s="743"/>
      <c r="J278" s="744"/>
      <c r="K278" s="743"/>
      <c r="L278" s="743"/>
      <c r="M278" s="743"/>
      <c r="N278" s="743"/>
      <c r="O278" s="745">
        <f>SUM(C278:N278)</f>
        <v>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8" x14ac:dyDescent="0.25">
      <c r="A279" s="726" t="s">
        <v>37</v>
      </c>
      <c r="B279" s="9" t="s">
        <v>213</v>
      </c>
      <c r="C279" s="955">
        <v>0</v>
      </c>
      <c r="D279" s="955">
        <v>1</v>
      </c>
      <c r="E279" s="955">
        <v>1</v>
      </c>
      <c r="F279" s="955"/>
      <c r="G279" s="955"/>
      <c r="H279" s="955"/>
      <c r="I279" s="955"/>
      <c r="J279" s="955"/>
      <c r="K279" s="955"/>
      <c r="L279" s="955"/>
      <c r="M279" s="955"/>
      <c r="N279" s="955"/>
      <c r="O279" s="956">
        <f>E279</f>
        <v>1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468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6.25" x14ac:dyDescent="0.25">
      <c r="A285" s="1340"/>
      <c r="B285" s="1344"/>
      <c r="C285" s="67" t="s">
        <v>1</v>
      </c>
      <c r="D285" s="67" t="s">
        <v>2</v>
      </c>
      <c r="E285" s="67" t="s">
        <v>3</v>
      </c>
      <c r="F285" s="67" t="s">
        <v>4</v>
      </c>
      <c r="G285" s="67" t="s">
        <v>5</v>
      </c>
      <c r="H285" s="67" t="s">
        <v>6</v>
      </c>
      <c r="I285" s="67" t="s">
        <v>7</v>
      </c>
      <c r="J285" s="67" t="s">
        <v>8</v>
      </c>
      <c r="K285" s="67" t="s">
        <v>9</v>
      </c>
      <c r="L285" s="67" t="s">
        <v>10</v>
      </c>
      <c r="M285" s="67" t="s">
        <v>11</v>
      </c>
      <c r="N285" s="67" t="s">
        <v>12</v>
      </c>
      <c r="O285" s="7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7" t="s">
        <v>442</v>
      </c>
    </row>
    <row r="286" spans="1:28" ht="18" x14ac:dyDescent="0.25">
      <c r="A286" s="107" t="s">
        <v>13</v>
      </c>
      <c r="B286" s="157" t="s">
        <v>377</v>
      </c>
      <c r="C286" s="579"/>
      <c r="D286" s="579"/>
      <c r="E286" s="579"/>
      <c r="F286" s="580"/>
      <c r="G286" s="580"/>
      <c r="H286" s="581"/>
      <c r="I286" s="581"/>
      <c r="J286" s="581"/>
      <c r="K286" s="582"/>
      <c r="L286" s="582"/>
      <c r="M286" s="582"/>
      <c r="N286" s="582"/>
      <c r="O286" s="957">
        <f t="shared" ref="O286:O331" si="6">SUM(C286:N286)</f>
        <v>0</v>
      </c>
      <c r="P286" s="503">
        <v>0</v>
      </c>
      <c r="Q286" s="959"/>
      <c r="R286" s="959"/>
      <c r="S286" s="959"/>
      <c r="T286" s="959"/>
      <c r="U286" s="959"/>
      <c r="V286" s="959"/>
      <c r="W286" s="960"/>
      <c r="X286" s="960"/>
      <c r="Y286" s="960"/>
      <c r="Z286" s="960"/>
      <c r="AA286" s="960"/>
      <c r="AB286" s="961">
        <f>SUM(P286:AA286)</f>
        <v>0</v>
      </c>
    </row>
    <row r="287" spans="1:28" ht="18" x14ac:dyDescent="0.25">
      <c r="A287" s="107" t="s">
        <v>19</v>
      </c>
      <c r="B287" s="157" t="s">
        <v>381</v>
      </c>
      <c r="C287" s="579"/>
      <c r="D287" s="579"/>
      <c r="E287" s="579"/>
      <c r="F287" s="580"/>
      <c r="G287" s="580"/>
      <c r="H287" s="581"/>
      <c r="I287" s="581"/>
      <c r="J287" s="581"/>
      <c r="K287" s="582"/>
      <c r="L287" s="582"/>
      <c r="M287" s="582"/>
      <c r="N287" s="582"/>
      <c r="O287" s="957">
        <f t="shared" si="6"/>
        <v>0</v>
      </c>
      <c r="P287" s="962"/>
      <c r="Q287" s="962"/>
      <c r="R287" s="962"/>
      <c r="S287" s="962"/>
      <c r="T287" s="962"/>
      <c r="U287" s="962"/>
      <c r="V287" s="962"/>
      <c r="W287" s="963"/>
      <c r="X287" s="963"/>
      <c r="Y287" s="963"/>
      <c r="Z287" s="963"/>
      <c r="AA287" s="963"/>
      <c r="AB287" s="961">
        <f t="shared" ref="AB287:AB331" si="7">SUM(P287:AA287)</f>
        <v>0</v>
      </c>
    </row>
    <row r="288" spans="1:28" ht="18" x14ac:dyDescent="0.25">
      <c r="A288" s="107" t="s">
        <v>25</v>
      </c>
      <c r="B288" s="157" t="s">
        <v>384</v>
      </c>
      <c r="C288" s="579"/>
      <c r="D288" s="579"/>
      <c r="E288" s="579"/>
      <c r="F288" s="580"/>
      <c r="G288" s="580"/>
      <c r="H288" s="581"/>
      <c r="I288" s="581"/>
      <c r="J288" s="581"/>
      <c r="K288" s="582"/>
      <c r="L288" s="582"/>
      <c r="M288" s="582"/>
      <c r="N288" s="582"/>
      <c r="O288" s="957">
        <f t="shared" si="6"/>
        <v>0</v>
      </c>
      <c r="P288" s="962"/>
      <c r="Q288" s="962"/>
      <c r="R288" s="962"/>
      <c r="S288" s="962"/>
      <c r="T288" s="962"/>
      <c r="U288" s="962"/>
      <c r="V288" s="962"/>
      <c r="W288" s="963"/>
      <c r="X288" s="963"/>
      <c r="Y288" s="963"/>
      <c r="Z288" s="963"/>
      <c r="AA288" s="963"/>
      <c r="AB288" s="961">
        <f t="shared" si="7"/>
        <v>0</v>
      </c>
    </row>
    <row r="289" spans="1:28" ht="18" x14ac:dyDescent="0.25">
      <c r="A289" s="107" t="s">
        <v>33</v>
      </c>
      <c r="B289" s="157" t="s">
        <v>358</v>
      </c>
      <c r="C289" s="579"/>
      <c r="D289" s="579"/>
      <c r="E289" s="579"/>
      <c r="F289" s="580"/>
      <c r="G289" s="580"/>
      <c r="H289" s="581"/>
      <c r="I289" s="581"/>
      <c r="J289" s="581"/>
      <c r="K289" s="582"/>
      <c r="L289" s="582"/>
      <c r="M289" s="582"/>
      <c r="N289" s="582"/>
      <c r="O289" s="957">
        <f t="shared" si="6"/>
        <v>0</v>
      </c>
      <c r="P289" s="962"/>
      <c r="Q289" s="962"/>
      <c r="R289" s="962"/>
      <c r="S289" s="962"/>
      <c r="T289" s="962"/>
      <c r="U289" s="962"/>
      <c r="V289" s="962"/>
      <c r="W289" s="963"/>
      <c r="X289" s="963"/>
      <c r="Y289" s="963"/>
      <c r="Z289" s="963"/>
      <c r="AA289" s="963"/>
      <c r="AB289" s="961">
        <f t="shared" si="7"/>
        <v>0</v>
      </c>
    </row>
    <row r="290" spans="1:28" ht="18" x14ac:dyDescent="0.25">
      <c r="A290" s="107" t="s">
        <v>35</v>
      </c>
      <c r="B290" s="157" t="s">
        <v>357</v>
      </c>
      <c r="C290" s="579"/>
      <c r="D290" s="579"/>
      <c r="E290" s="583"/>
      <c r="F290" s="580"/>
      <c r="G290" s="580"/>
      <c r="H290" s="581"/>
      <c r="I290" s="581"/>
      <c r="J290" s="581"/>
      <c r="K290" s="582"/>
      <c r="L290" s="582"/>
      <c r="M290" s="582"/>
      <c r="N290" s="582"/>
      <c r="O290" s="957">
        <f t="shared" si="6"/>
        <v>0</v>
      </c>
      <c r="P290" s="962"/>
      <c r="Q290" s="962"/>
      <c r="R290" s="962"/>
      <c r="S290" s="962"/>
      <c r="T290" s="962"/>
      <c r="U290" s="962"/>
      <c r="V290" s="962"/>
      <c r="W290" s="962"/>
      <c r="X290" s="963"/>
      <c r="Y290" s="962"/>
      <c r="Z290" s="580"/>
      <c r="AA290" s="962"/>
      <c r="AB290" s="961">
        <f t="shared" si="7"/>
        <v>0</v>
      </c>
    </row>
    <row r="291" spans="1:28" ht="18" x14ac:dyDescent="0.25">
      <c r="A291" s="107" t="s">
        <v>37</v>
      </c>
      <c r="B291" s="157" t="s">
        <v>355</v>
      </c>
      <c r="C291" s="579"/>
      <c r="D291" s="579"/>
      <c r="E291" s="583"/>
      <c r="F291" s="580"/>
      <c r="G291" s="580"/>
      <c r="H291" s="581"/>
      <c r="I291" s="581"/>
      <c r="J291" s="581"/>
      <c r="K291" s="582"/>
      <c r="L291" s="582"/>
      <c r="M291" s="582"/>
      <c r="N291" s="582"/>
      <c r="O291" s="957">
        <f t="shared" si="6"/>
        <v>0</v>
      </c>
      <c r="P291" s="962"/>
      <c r="Q291" s="962"/>
      <c r="R291" s="962"/>
      <c r="S291" s="962"/>
      <c r="T291" s="962"/>
      <c r="U291" s="962"/>
      <c r="V291" s="962"/>
      <c r="W291" s="962"/>
      <c r="X291" s="963"/>
      <c r="Y291" s="962"/>
      <c r="Z291" s="962"/>
      <c r="AA291" s="962"/>
      <c r="AB291" s="961">
        <f t="shared" si="7"/>
        <v>0</v>
      </c>
    </row>
    <row r="292" spans="1:28" ht="18" x14ac:dyDescent="0.25">
      <c r="A292" s="107" t="s">
        <v>39</v>
      </c>
      <c r="B292" s="157" t="s">
        <v>356</v>
      </c>
      <c r="C292" s="579"/>
      <c r="D292" s="579"/>
      <c r="E292" s="579"/>
      <c r="F292" s="580"/>
      <c r="G292" s="580"/>
      <c r="H292" s="581"/>
      <c r="I292" s="581"/>
      <c r="J292" s="581"/>
      <c r="K292" s="582"/>
      <c r="L292" s="582"/>
      <c r="M292" s="582"/>
      <c r="N292" s="582"/>
      <c r="O292" s="957">
        <f t="shared" si="6"/>
        <v>0</v>
      </c>
      <c r="P292" s="962"/>
      <c r="Q292" s="962"/>
      <c r="R292" s="962"/>
      <c r="S292" s="962"/>
      <c r="T292" s="962"/>
      <c r="U292" s="962"/>
      <c r="V292" s="962"/>
      <c r="W292" s="962"/>
      <c r="X292" s="963"/>
      <c r="Y292" s="962"/>
      <c r="Z292" s="962"/>
      <c r="AA292" s="962"/>
      <c r="AB292" s="961">
        <f t="shared" si="7"/>
        <v>0</v>
      </c>
    </row>
    <row r="293" spans="1:28" ht="18" x14ac:dyDescent="0.25">
      <c r="A293" s="107" t="s">
        <v>41</v>
      </c>
      <c r="B293" s="20" t="s">
        <v>34</v>
      </c>
      <c r="C293" s="579"/>
      <c r="D293" s="579"/>
      <c r="E293" s="579"/>
      <c r="F293" s="580"/>
      <c r="G293" s="580"/>
      <c r="H293" s="581"/>
      <c r="I293" s="581"/>
      <c r="J293" s="581"/>
      <c r="K293" s="582"/>
      <c r="L293" s="582"/>
      <c r="M293" s="582"/>
      <c r="N293" s="582"/>
      <c r="O293" s="957">
        <f t="shared" si="6"/>
        <v>0</v>
      </c>
      <c r="P293" s="962"/>
      <c r="Q293" s="962"/>
      <c r="R293" s="962"/>
      <c r="S293" s="962"/>
      <c r="T293" s="962"/>
      <c r="U293" s="962"/>
      <c r="V293" s="962"/>
      <c r="W293" s="962"/>
      <c r="X293" s="963"/>
      <c r="Y293" s="962"/>
      <c r="Z293" s="962"/>
      <c r="AA293" s="962"/>
      <c r="AB293" s="961">
        <f t="shared" si="7"/>
        <v>0</v>
      </c>
    </row>
    <row r="294" spans="1:28" ht="18" x14ac:dyDescent="0.25">
      <c r="A294" s="107" t="s">
        <v>43</v>
      </c>
      <c r="B294" s="20" t="s">
        <v>36</v>
      </c>
      <c r="C294" s="579"/>
      <c r="D294" s="579"/>
      <c r="E294" s="579"/>
      <c r="F294" s="580"/>
      <c r="G294" s="580"/>
      <c r="H294" s="581"/>
      <c r="I294" s="584"/>
      <c r="J294" s="581"/>
      <c r="K294" s="582"/>
      <c r="L294" s="582"/>
      <c r="M294" s="582"/>
      <c r="N294" s="582"/>
      <c r="O294" s="957">
        <f t="shared" si="6"/>
        <v>0</v>
      </c>
      <c r="P294" s="962"/>
      <c r="Q294" s="962"/>
      <c r="R294" s="962"/>
      <c r="S294" s="962"/>
      <c r="T294" s="962"/>
      <c r="U294" s="962"/>
      <c r="V294" s="962"/>
      <c r="W294" s="962"/>
      <c r="X294" s="963"/>
      <c r="Y294" s="962"/>
      <c r="Z294" s="962"/>
      <c r="AA294" s="962"/>
      <c r="AB294" s="961">
        <f t="shared" si="7"/>
        <v>0</v>
      </c>
    </row>
    <row r="295" spans="1:28" ht="18" x14ac:dyDescent="0.25">
      <c r="A295" s="107" t="s">
        <v>45</v>
      </c>
      <c r="B295" s="20" t="s">
        <v>38</v>
      </c>
      <c r="C295" s="579"/>
      <c r="D295" s="579"/>
      <c r="E295" s="579"/>
      <c r="F295" s="580"/>
      <c r="G295" s="580"/>
      <c r="H295" s="581"/>
      <c r="I295" s="581"/>
      <c r="J295" s="581"/>
      <c r="K295" s="582"/>
      <c r="L295" s="582"/>
      <c r="M295" s="582"/>
      <c r="N295" s="582"/>
      <c r="O295" s="957">
        <f t="shared" si="6"/>
        <v>0</v>
      </c>
      <c r="P295" s="962"/>
      <c r="Q295" s="962"/>
      <c r="R295" s="962"/>
      <c r="S295" s="962"/>
      <c r="T295" s="962"/>
      <c r="U295" s="962"/>
      <c r="V295" s="962"/>
      <c r="W295" s="962"/>
      <c r="X295" s="963"/>
      <c r="Y295" s="962"/>
      <c r="Z295" s="962"/>
      <c r="AA295" s="962"/>
      <c r="AB295" s="961">
        <f t="shared" si="7"/>
        <v>0</v>
      </c>
    </row>
    <row r="296" spans="1:28" ht="18" x14ac:dyDescent="0.25">
      <c r="A296" s="107" t="s">
        <v>47</v>
      </c>
      <c r="B296" s="20" t="s">
        <v>40</v>
      </c>
      <c r="C296" s="579"/>
      <c r="D296" s="579"/>
      <c r="E296" s="579"/>
      <c r="F296" s="580"/>
      <c r="G296" s="580"/>
      <c r="H296" s="581"/>
      <c r="I296" s="581"/>
      <c r="J296" s="581"/>
      <c r="K296" s="582"/>
      <c r="L296" s="582"/>
      <c r="M296" s="582"/>
      <c r="N296" s="582"/>
      <c r="O296" s="957">
        <f t="shared" si="6"/>
        <v>0</v>
      </c>
      <c r="P296" s="962"/>
      <c r="Q296" s="962"/>
      <c r="R296" s="962"/>
      <c r="S296" s="962"/>
      <c r="T296" s="964"/>
      <c r="U296" s="962"/>
      <c r="V296" s="962"/>
      <c r="W296" s="962"/>
      <c r="X296" s="963"/>
      <c r="Y296" s="962"/>
      <c r="Z296" s="962"/>
      <c r="AA296" s="962"/>
      <c r="AB296" s="961">
        <f t="shared" si="7"/>
        <v>0</v>
      </c>
    </row>
    <row r="297" spans="1:28" ht="18" x14ac:dyDescent="0.25">
      <c r="A297" s="107" t="s">
        <v>49</v>
      </c>
      <c r="B297" s="20" t="s">
        <v>42</v>
      </c>
      <c r="C297" s="579"/>
      <c r="D297" s="579"/>
      <c r="E297" s="579"/>
      <c r="F297" s="580"/>
      <c r="G297" s="580"/>
      <c r="H297" s="581"/>
      <c r="I297" s="584"/>
      <c r="J297" s="581"/>
      <c r="K297" s="582"/>
      <c r="L297" s="582"/>
      <c r="M297" s="582"/>
      <c r="N297" s="582"/>
      <c r="O297" s="957">
        <f t="shared" si="6"/>
        <v>0</v>
      </c>
      <c r="P297" s="962"/>
      <c r="Q297" s="962"/>
      <c r="R297" s="962"/>
      <c r="S297" s="962"/>
      <c r="T297" s="962"/>
      <c r="U297" s="962"/>
      <c r="V297" s="962"/>
      <c r="W297" s="962"/>
      <c r="X297" s="963"/>
      <c r="Y297" s="962"/>
      <c r="Z297" s="962"/>
      <c r="AA297" s="962"/>
      <c r="AB297" s="961">
        <f t="shared" si="7"/>
        <v>0</v>
      </c>
    </row>
    <row r="298" spans="1:28" ht="18" x14ac:dyDescent="0.25">
      <c r="A298" s="107" t="s">
        <v>50</v>
      </c>
      <c r="B298" s="20" t="s">
        <v>44</v>
      </c>
      <c r="C298" s="579"/>
      <c r="D298" s="579"/>
      <c r="E298" s="579"/>
      <c r="F298" s="580"/>
      <c r="G298" s="580"/>
      <c r="H298" s="581"/>
      <c r="I298" s="581"/>
      <c r="J298" s="581"/>
      <c r="K298" s="582"/>
      <c r="L298" s="582"/>
      <c r="M298" s="582"/>
      <c r="N298" s="582"/>
      <c r="O298" s="957">
        <f t="shared" si="6"/>
        <v>0</v>
      </c>
      <c r="P298" s="962"/>
      <c r="Q298" s="962"/>
      <c r="R298" s="962"/>
      <c r="S298" s="962"/>
      <c r="T298" s="962"/>
      <c r="U298" s="962"/>
      <c r="V298" s="962"/>
      <c r="W298" s="962"/>
      <c r="X298" s="963"/>
      <c r="Y298" s="962"/>
      <c r="Z298" s="962"/>
      <c r="AA298" s="962"/>
      <c r="AB298" s="961">
        <f t="shared" si="7"/>
        <v>0</v>
      </c>
    </row>
    <row r="299" spans="1:28" ht="18" x14ac:dyDescent="0.25">
      <c r="A299" s="107" t="s">
        <v>51</v>
      </c>
      <c r="B299" s="20" t="s">
        <v>46</v>
      </c>
      <c r="C299" s="579"/>
      <c r="D299" s="579"/>
      <c r="E299" s="579"/>
      <c r="F299" s="580"/>
      <c r="G299" s="580"/>
      <c r="H299" s="581"/>
      <c r="I299" s="584"/>
      <c r="J299" s="581"/>
      <c r="K299" s="582"/>
      <c r="L299" s="582"/>
      <c r="M299" s="582"/>
      <c r="N299" s="582"/>
      <c r="O299" s="957">
        <f t="shared" si="6"/>
        <v>0</v>
      </c>
      <c r="P299" s="962"/>
      <c r="Q299" s="962"/>
      <c r="R299" s="962"/>
      <c r="S299" s="962"/>
      <c r="T299" s="962"/>
      <c r="U299" s="962"/>
      <c r="V299" s="962"/>
      <c r="W299" s="962"/>
      <c r="X299" s="963"/>
      <c r="Y299" s="962"/>
      <c r="Z299" s="962"/>
      <c r="AA299" s="962"/>
      <c r="AB299" s="961">
        <f t="shared" si="7"/>
        <v>0</v>
      </c>
    </row>
    <row r="300" spans="1:28" ht="18" x14ac:dyDescent="0.25">
      <c r="A300" s="107" t="s">
        <v>53</v>
      </c>
      <c r="B300" s="20" t="s">
        <v>48</v>
      </c>
      <c r="C300" s="579"/>
      <c r="D300" s="579"/>
      <c r="E300" s="579"/>
      <c r="F300" s="580"/>
      <c r="G300" s="580"/>
      <c r="H300" s="581"/>
      <c r="I300" s="581"/>
      <c r="J300" s="581"/>
      <c r="K300" s="582"/>
      <c r="L300" s="582"/>
      <c r="M300" s="582"/>
      <c r="N300" s="582"/>
      <c r="O300" s="957">
        <f t="shared" si="6"/>
        <v>0</v>
      </c>
      <c r="P300" s="962"/>
      <c r="Q300" s="962"/>
      <c r="R300" s="962"/>
      <c r="S300" s="962"/>
      <c r="T300" s="962"/>
      <c r="U300" s="962"/>
      <c r="V300" s="962"/>
      <c r="W300" s="962"/>
      <c r="X300" s="963"/>
      <c r="Y300" s="962"/>
      <c r="Z300" s="962"/>
      <c r="AA300" s="962"/>
      <c r="AB300" s="961">
        <f t="shared" si="7"/>
        <v>0</v>
      </c>
    </row>
    <row r="301" spans="1:28" ht="18" x14ac:dyDescent="0.25">
      <c r="A301" s="107" t="s">
        <v>54</v>
      </c>
      <c r="B301" s="157" t="s">
        <v>359</v>
      </c>
      <c r="C301" s="579"/>
      <c r="D301" s="579"/>
      <c r="E301" s="579"/>
      <c r="F301" s="580"/>
      <c r="G301" s="580"/>
      <c r="H301" s="581"/>
      <c r="I301" s="581"/>
      <c r="J301" s="581"/>
      <c r="K301" s="582"/>
      <c r="L301" s="582"/>
      <c r="M301" s="582"/>
      <c r="N301" s="582"/>
      <c r="O301" s="957">
        <f t="shared" si="6"/>
        <v>0</v>
      </c>
      <c r="P301" s="962"/>
      <c r="Q301" s="962"/>
      <c r="R301" s="962"/>
      <c r="S301" s="962"/>
      <c r="T301" s="962"/>
      <c r="U301" s="962"/>
      <c r="V301" s="962"/>
      <c r="W301" s="962"/>
      <c r="X301" s="963"/>
      <c r="Y301" s="962"/>
      <c r="Z301" s="962"/>
      <c r="AA301" s="962"/>
      <c r="AB301" s="961">
        <f t="shared" si="7"/>
        <v>0</v>
      </c>
    </row>
    <row r="302" spans="1:28" ht="18" x14ac:dyDescent="0.25">
      <c r="A302" s="107" t="s">
        <v>56</v>
      </c>
      <c r="B302" s="157" t="s">
        <v>360</v>
      </c>
      <c r="C302" s="579"/>
      <c r="D302" s="579"/>
      <c r="E302" s="579"/>
      <c r="F302" s="580"/>
      <c r="G302" s="580"/>
      <c r="H302" s="581"/>
      <c r="I302" s="581"/>
      <c r="J302" s="581"/>
      <c r="K302" s="582"/>
      <c r="L302" s="582"/>
      <c r="M302" s="582"/>
      <c r="N302" s="582"/>
      <c r="O302" s="957">
        <f t="shared" si="6"/>
        <v>0</v>
      </c>
      <c r="P302" s="962"/>
      <c r="Q302" s="962"/>
      <c r="R302" s="962"/>
      <c r="S302" s="962"/>
      <c r="T302" s="962"/>
      <c r="U302" s="962"/>
      <c r="V302" s="962"/>
      <c r="W302" s="962"/>
      <c r="X302" s="963"/>
      <c r="Y302" s="962"/>
      <c r="Z302" s="962"/>
      <c r="AA302" s="962"/>
      <c r="AB302" s="961">
        <f t="shared" si="7"/>
        <v>0</v>
      </c>
    </row>
    <row r="303" spans="1:28" ht="18" x14ac:dyDescent="0.25">
      <c r="A303" s="107" t="s">
        <v>57</v>
      </c>
      <c r="B303" s="157" t="s">
        <v>361</v>
      </c>
      <c r="C303" s="579"/>
      <c r="D303" s="579"/>
      <c r="E303" s="579"/>
      <c r="F303" s="580"/>
      <c r="G303" s="580"/>
      <c r="H303" s="581"/>
      <c r="I303" s="581"/>
      <c r="J303" s="581"/>
      <c r="K303" s="582"/>
      <c r="L303" s="582"/>
      <c r="M303" s="582"/>
      <c r="N303" s="582"/>
      <c r="O303" s="957"/>
      <c r="P303" s="962"/>
      <c r="Q303" s="962"/>
      <c r="R303" s="962"/>
      <c r="S303" s="962"/>
      <c r="T303" s="962"/>
      <c r="U303" s="962"/>
      <c r="V303" s="962"/>
      <c r="W303" s="962"/>
      <c r="X303" s="963"/>
      <c r="Y303" s="962"/>
      <c r="Z303" s="962"/>
      <c r="AA303" s="962"/>
      <c r="AB303" s="961"/>
    </row>
    <row r="304" spans="1:28" ht="18" x14ac:dyDescent="0.25">
      <c r="A304" s="107" t="s">
        <v>59</v>
      </c>
      <c r="B304" s="157" t="s">
        <v>363</v>
      </c>
      <c r="C304" s="579"/>
      <c r="D304" s="579"/>
      <c r="E304" s="579"/>
      <c r="F304" s="580"/>
      <c r="G304" s="580"/>
      <c r="H304" s="581"/>
      <c r="I304" s="581"/>
      <c r="J304" s="581"/>
      <c r="K304" s="582"/>
      <c r="L304" s="582"/>
      <c r="M304" s="582"/>
      <c r="N304" s="582"/>
      <c r="O304" s="957">
        <f t="shared" si="6"/>
        <v>0</v>
      </c>
      <c r="P304" s="962"/>
      <c r="Q304" s="962"/>
      <c r="R304" s="962"/>
      <c r="S304" s="962"/>
      <c r="T304" s="962"/>
      <c r="U304" s="962"/>
      <c r="V304" s="962"/>
      <c r="W304" s="962"/>
      <c r="X304" s="963"/>
      <c r="Y304" s="962"/>
      <c r="Z304" s="962"/>
      <c r="AA304" s="962"/>
      <c r="AB304" s="961">
        <f t="shared" si="7"/>
        <v>0</v>
      </c>
    </row>
    <row r="305" spans="1:28" ht="18" x14ac:dyDescent="0.25">
      <c r="A305" s="107" t="s">
        <v>60</v>
      </c>
      <c r="B305" s="157" t="s">
        <v>362</v>
      </c>
      <c r="C305" s="579"/>
      <c r="D305" s="579"/>
      <c r="E305" s="579"/>
      <c r="F305" s="580"/>
      <c r="G305" s="580"/>
      <c r="H305" s="581"/>
      <c r="I305" s="584"/>
      <c r="J305" s="581"/>
      <c r="K305" s="582"/>
      <c r="L305" s="582"/>
      <c r="M305" s="582"/>
      <c r="N305" s="582"/>
      <c r="O305" s="957">
        <f t="shared" si="6"/>
        <v>0</v>
      </c>
      <c r="P305" s="962"/>
      <c r="Q305" s="962"/>
      <c r="R305" s="962"/>
      <c r="S305" s="962"/>
      <c r="T305" s="962"/>
      <c r="U305" s="962"/>
      <c r="V305" s="962"/>
      <c r="W305" s="962"/>
      <c r="X305" s="963"/>
      <c r="Y305" s="962"/>
      <c r="Z305" s="962"/>
      <c r="AA305" s="962"/>
      <c r="AB305" s="961">
        <f t="shared" si="7"/>
        <v>0</v>
      </c>
    </row>
    <row r="306" spans="1:28" ht="18" x14ac:dyDescent="0.25">
      <c r="A306" s="107" t="s">
        <v>62</v>
      </c>
      <c r="B306" s="20" t="s">
        <v>52</v>
      </c>
      <c r="C306" s="579"/>
      <c r="D306" s="579"/>
      <c r="E306" s="579"/>
      <c r="F306" s="580"/>
      <c r="G306" s="580"/>
      <c r="H306" s="581"/>
      <c r="I306" s="581"/>
      <c r="J306" s="581"/>
      <c r="K306" s="582"/>
      <c r="L306" s="582"/>
      <c r="M306" s="582"/>
      <c r="N306" s="582"/>
      <c r="O306" s="957">
        <f t="shared" si="6"/>
        <v>0</v>
      </c>
      <c r="P306" s="962"/>
      <c r="Q306" s="962"/>
      <c r="R306" s="962"/>
      <c r="S306" s="962"/>
      <c r="T306" s="962"/>
      <c r="U306" s="962"/>
      <c r="V306" s="962"/>
      <c r="W306" s="962"/>
      <c r="X306" s="963"/>
      <c r="Y306" s="962"/>
      <c r="Z306" s="962"/>
      <c r="AA306" s="962"/>
      <c r="AB306" s="961">
        <f t="shared" si="7"/>
        <v>0</v>
      </c>
    </row>
    <row r="307" spans="1:28" ht="18" x14ac:dyDescent="0.25">
      <c r="A307" s="107" t="s">
        <v>63</v>
      </c>
      <c r="B307" s="157" t="s">
        <v>365</v>
      </c>
      <c r="C307" s="579"/>
      <c r="D307" s="579"/>
      <c r="E307" s="579"/>
      <c r="F307" s="580"/>
      <c r="G307" s="580"/>
      <c r="H307" s="581"/>
      <c r="I307" s="581"/>
      <c r="J307" s="581"/>
      <c r="K307" s="582"/>
      <c r="L307" s="582"/>
      <c r="M307" s="582"/>
      <c r="N307" s="582"/>
      <c r="O307" s="957">
        <f t="shared" si="6"/>
        <v>0</v>
      </c>
      <c r="P307" s="962"/>
      <c r="Q307" s="962"/>
      <c r="R307" s="962"/>
      <c r="S307" s="962"/>
      <c r="T307" s="962"/>
      <c r="U307" s="962"/>
      <c r="V307" s="962"/>
      <c r="W307" s="962"/>
      <c r="X307" s="963"/>
      <c r="Y307" s="962"/>
      <c r="Z307" s="962"/>
      <c r="AA307" s="962"/>
      <c r="AB307" s="961">
        <f t="shared" si="7"/>
        <v>0</v>
      </c>
    </row>
    <row r="308" spans="1:28" ht="18" x14ac:dyDescent="0.25">
      <c r="A308" s="107" t="s">
        <v>65</v>
      </c>
      <c r="B308" s="157" t="s">
        <v>364</v>
      </c>
      <c r="C308" s="579"/>
      <c r="D308" s="579"/>
      <c r="E308" s="579"/>
      <c r="F308" s="580"/>
      <c r="G308" s="580"/>
      <c r="H308" s="581"/>
      <c r="I308" s="581"/>
      <c r="J308" s="581"/>
      <c r="K308" s="582"/>
      <c r="L308" s="582"/>
      <c r="M308" s="582"/>
      <c r="N308" s="582"/>
      <c r="O308" s="957">
        <f t="shared" si="6"/>
        <v>0</v>
      </c>
      <c r="P308" s="962"/>
      <c r="Q308" s="962"/>
      <c r="R308" s="962"/>
      <c r="S308" s="962"/>
      <c r="T308" s="962"/>
      <c r="U308" s="962"/>
      <c r="V308" s="962"/>
      <c r="W308" s="962"/>
      <c r="X308" s="963"/>
      <c r="Y308" s="962"/>
      <c r="Z308" s="962"/>
      <c r="AA308" s="962"/>
      <c r="AB308" s="961">
        <f t="shared" si="7"/>
        <v>0</v>
      </c>
    </row>
    <row r="309" spans="1:28" ht="18" x14ac:dyDescent="0.25">
      <c r="A309" s="107" t="s">
        <v>67</v>
      </c>
      <c r="B309" s="20" t="s">
        <v>55</v>
      </c>
      <c r="C309" s="579"/>
      <c r="D309" s="579"/>
      <c r="E309" s="579"/>
      <c r="F309" s="580"/>
      <c r="G309" s="580"/>
      <c r="H309" s="581"/>
      <c r="I309" s="581"/>
      <c r="J309" s="581"/>
      <c r="K309" s="582"/>
      <c r="L309" s="582"/>
      <c r="M309" s="582"/>
      <c r="N309" s="582"/>
      <c r="O309" s="957">
        <f t="shared" si="6"/>
        <v>0</v>
      </c>
      <c r="P309" s="962"/>
      <c r="Q309" s="962"/>
      <c r="R309" s="962"/>
      <c r="S309" s="962"/>
      <c r="T309" s="962"/>
      <c r="U309" s="962"/>
      <c r="V309" s="962"/>
      <c r="W309" s="962"/>
      <c r="X309" s="963"/>
      <c r="Y309" s="962"/>
      <c r="Z309" s="962"/>
      <c r="AA309" s="962"/>
      <c r="AB309" s="961">
        <f t="shared" si="7"/>
        <v>0</v>
      </c>
    </row>
    <row r="310" spans="1:28" ht="18" x14ac:dyDescent="0.25">
      <c r="A310" s="107" t="s">
        <v>69</v>
      </c>
      <c r="B310" s="157" t="s">
        <v>366</v>
      </c>
      <c r="C310" s="579"/>
      <c r="D310" s="579"/>
      <c r="E310" s="579"/>
      <c r="F310" s="580"/>
      <c r="G310" s="580"/>
      <c r="H310" s="581"/>
      <c r="I310" s="581"/>
      <c r="J310" s="581"/>
      <c r="K310" s="582"/>
      <c r="L310" s="582"/>
      <c r="M310" s="582"/>
      <c r="N310" s="582"/>
      <c r="O310" s="957">
        <f t="shared" si="6"/>
        <v>0</v>
      </c>
      <c r="P310" s="962"/>
      <c r="Q310" s="962"/>
      <c r="R310" s="962"/>
      <c r="S310" s="962"/>
      <c r="T310" s="962"/>
      <c r="U310" s="962"/>
      <c r="V310" s="962"/>
      <c r="W310" s="962"/>
      <c r="X310" s="963"/>
      <c r="Y310" s="962"/>
      <c r="Z310" s="962"/>
      <c r="AA310" s="962"/>
      <c r="AB310" s="961">
        <f t="shared" si="7"/>
        <v>0</v>
      </c>
    </row>
    <row r="311" spans="1:28" ht="18" x14ac:dyDescent="0.25">
      <c r="A311" s="107" t="s">
        <v>71</v>
      </c>
      <c r="B311" s="157" t="s">
        <v>367</v>
      </c>
      <c r="C311" s="579"/>
      <c r="D311" s="579"/>
      <c r="E311" s="579"/>
      <c r="F311" s="580"/>
      <c r="G311" s="580"/>
      <c r="H311" s="581"/>
      <c r="I311" s="581"/>
      <c r="J311" s="581"/>
      <c r="K311" s="582"/>
      <c r="L311" s="582"/>
      <c r="M311" s="582"/>
      <c r="N311" s="582"/>
      <c r="O311" s="957">
        <f t="shared" si="6"/>
        <v>0</v>
      </c>
      <c r="P311" s="962"/>
      <c r="Q311" s="962"/>
      <c r="R311" s="962"/>
      <c r="S311" s="962"/>
      <c r="T311" s="962"/>
      <c r="U311" s="962"/>
      <c r="V311" s="962"/>
      <c r="W311" s="962"/>
      <c r="X311" s="963"/>
      <c r="Y311" s="962"/>
      <c r="Z311" s="962"/>
      <c r="AA311" s="962"/>
      <c r="AB311" s="961">
        <f t="shared" si="7"/>
        <v>0</v>
      </c>
    </row>
    <row r="312" spans="1:28" ht="18" x14ac:dyDescent="0.25">
      <c r="A312" s="107" t="s">
        <v>73</v>
      </c>
      <c r="B312" s="157" t="s">
        <v>369</v>
      </c>
      <c r="C312" s="579"/>
      <c r="D312" s="579"/>
      <c r="E312" s="585"/>
      <c r="F312" s="580"/>
      <c r="G312" s="580"/>
      <c r="H312" s="581"/>
      <c r="I312" s="584"/>
      <c r="J312" s="581"/>
      <c r="K312" s="582"/>
      <c r="L312" s="582"/>
      <c r="M312" s="582"/>
      <c r="N312" s="582"/>
      <c r="O312" s="957">
        <f t="shared" si="6"/>
        <v>0</v>
      </c>
      <c r="P312" s="962"/>
      <c r="Q312" s="962"/>
      <c r="R312" s="962"/>
      <c r="S312" s="962"/>
      <c r="T312" s="962"/>
      <c r="U312" s="962"/>
      <c r="V312" s="962"/>
      <c r="W312" s="962"/>
      <c r="X312" s="963"/>
      <c r="Y312" s="962"/>
      <c r="Z312" s="962"/>
      <c r="AA312" s="962"/>
      <c r="AB312" s="961">
        <f t="shared" si="7"/>
        <v>0</v>
      </c>
    </row>
    <row r="313" spans="1:28" ht="18" x14ac:dyDescent="0.25">
      <c r="A313" s="107" t="s">
        <v>75</v>
      </c>
      <c r="B313" s="157" t="s">
        <v>368</v>
      </c>
      <c r="C313" s="579"/>
      <c r="D313" s="579"/>
      <c r="E313" s="579"/>
      <c r="F313" s="580"/>
      <c r="G313" s="580"/>
      <c r="H313" s="581"/>
      <c r="I313" s="584"/>
      <c r="J313" s="581"/>
      <c r="K313" s="582"/>
      <c r="L313" s="582"/>
      <c r="M313" s="582"/>
      <c r="N313" s="582"/>
      <c r="O313" s="957">
        <f t="shared" si="6"/>
        <v>0</v>
      </c>
      <c r="P313" s="962"/>
      <c r="Q313" s="962"/>
      <c r="R313" s="962"/>
      <c r="S313" s="962"/>
      <c r="T313" s="962"/>
      <c r="U313" s="962"/>
      <c r="V313" s="962"/>
      <c r="W313" s="962"/>
      <c r="X313" s="963"/>
      <c r="Y313" s="962"/>
      <c r="Z313" s="962"/>
      <c r="AA313" s="962"/>
      <c r="AB313" s="961">
        <f t="shared" si="7"/>
        <v>0</v>
      </c>
    </row>
    <row r="314" spans="1:28" ht="18" x14ac:dyDescent="0.25">
      <c r="A314" s="107" t="s">
        <v>77</v>
      </c>
      <c r="B314" s="20" t="s">
        <v>58</v>
      </c>
      <c r="C314" s="579"/>
      <c r="D314" s="579"/>
      <c r="E314" s="579"/>
      <c r="F314" s="580"/>
      <c r="G314" s="580"/>
      <c r="H314" s="581"/>
      <c r="I314" s="584"/>
      <c r="J314" s="581"/>
      <c r="K314" s="582"/>
      <c r="L314" s="582"/>
      <c r="M314" s="582"/>
      <c r="N314" s="582"/>
      <c r="O314" s="957">
        <f t="shared" si="6"/>
        <v>0</v>
      </c>
      <c r="P314" s="962"/>
      <c r="Q314" s="962"/>
      <c r="R314" s="962"/>
      <c r="S314" s="962"/>
      <c r="T314" s="962"/>
      <c r="U314" s="962"/>
      <c r="V314" s="962"/>
      <c r="W314" s="962"/>
      <c r="X314" s="963"/>
      <c r="Y314" s="962"/>
      <c r="Z314" s="962"/>
      <c r="AA314" s="962"/>
      <c r="AB314" s="961">
        <f t="shared" si="7"/>
        <v>0</v>
      </c>
    </row>
    <row r="315" spans="1:28" ht="18" x14ac:dyDescent="0.25">
      <c r="A315" s="107" t="s">
        <v>79</v>
      </c>
      <c r="B315" s="157" t="s">
        <v>371</v>
      </c>
      <c r="C315" s="579"/>
      <c r="D315" s="579"/>
      <c r="E315" s="579"/>
      <c r="F315" s="580"/>
      <c r="G315" s="580"/>
      <c r="H315" s="581"/>
      <c r="I315" s="584"/>
      <c r="J315" s="581"/>
      <c r="K315" s="582"/>
      <c r="L315" s="582"/>
      <c r="M315" s="582"/>
      <c r="N315" s="586"/>
      <c r="O315" s="957">
        <f t="shared" si="6"/>
        <v>0</v>
      </c>
      <c r="P315" s="962"/>
      <c r="Q315" s="962"/>
      <c r="R315" s="962"/>
      <c r="S315" s="962"/>
      <c r="T315" s="962"/>
      <c r="U315" s="962"/>
      <c r="V315" s="962"/>
      <c r="W315" s="962"/>
      <c r="X315" s="963"/>
      <c r="Y315" s="962"/>
      <c r="Z315" s="962"/>
      <c r="AA315" s="962"/>
      <c r="AB315" s="961">
        <f t="shared" si="7"/>
        <v>0</v>
      </c>
    </row>
    <row r="316" spans="1:28" ht="18" x14ac:dyDescent="0.25">
      <c r="A316" s="107" t="s">
        <v>81</v>
      </c>
      <c r="B316" s="157" t="s">
        <v>370</v>
      </c>
      <c r="C316" s="579"/>
      <c r="D316" s="579"/>
      <c r="E316" s="579"/>
      <c r="F316" s="580"/>
      <c r="G316" s="580"/>
      <c r="H316" s="581"/>
      <c r="I316" s="584"/>
      <c r="J316" s="581"/>
      <c r="K316" s="582"/>
      <c r="L316" s="582"/>
      <c r="M316" s="582"/>
      <c r="N316" s="582"/>
      <c r="O316" s="957">
        <f t="shared" si="6"/>
        <v>0</v>
      </c>
      <c r="P316" s="962"/>
      <c r="Q316" s="962"/>
      <c r="R316" s="962"/>
      <c r="S316" s="962"/>
      <c r="T316" s="962"/>
      <c r="U316" s="962"/>
      <c r="V316" s="962"/>
      <c r="W316" s="962"/>
      <c r="X316" s="963"/>
      <c r="Y316" s="962"/>
      <c r="Z316" s="962"/>
      <c r="AA316" s="962"/>
      <c r="AB316" s="961">
        <f t="shared" si="7"/>
        <v>0</v>
      </c>
    </row>
    <row r="317" spans="1:28" ht="18" x14ac:dyDescent="0.25">
      <c r="A317" s="107" t="s">
        <v>216</v>
      </c>
      <c r="B317" s="158" t="s">
        <v>372</v>
      </c>
      <c r="C317" s="579"/>
      <c r="D317" s="579"/>
      <c r="E317" s="579"/>
      <c r="F317" s="580"/>
      <c r="G317" s="580"/>
      <c r="H317" s="581"/>
      <c r="I317" s="584"/>
      <c r="J317" s="581"/>
      <c r="K317" s="582"/>
      <c r="L317" s="582"/>
      <c r="M317" s="582"/>
      <c r="N317" s="582"/>
      <c r="O317" s="957">
        <f t="shared" si="6"/>
        <v>0</v>
      </c>
      <c r="P317" s="962"/>
      <c r="Q317" s="962"/>
      <c r="R317" s="962"/>
      <c r="S317" s="962"/>
      <c r="T317" s="962"/>
      <c r="U317" s="962"/>
      <c r="V317" s="962"/>
      <c r="W317" s="962"/>
      <c r="X317" s="963"/>
      <c r="Y317" s="962"/>
      <c r="Z317" s="962"/>
      <c r="AA317" s="962"/>
      <c r="AB317" s="961">
        <f t="shared" si="7"/>
        <v>0</v>
      </c>
    </row>
    <row r="318" spans="1:28" ht="18" x14ac:dyDescent="0.25">
      <c r="A318" s="107" t="s">
        <v>217</v>
      </c>
      <c r="B318" s="20" t="s">
        <v>61</v>
      </c>
      <c r="C318" s="579"/>
      <c r="D318" s="579"/>
      <c r="E318" s="579"/>
      <c r="F318" s="580"/>
      <c r="G318" s="580"/>
      <c r="H318" s="581"/>
      <c r="I318" s="584"/>
      <c r="J318" s="581"/>
      <c r="K318" s="582"/>
      <c r="L318" s="582"/>
      <c r="M318" s="582"/>
      <c r="N318" s="582"/>
      <c r="O318" s="957">
        <f t="shared" si="6"/>
        <v>0</v>
      </c>
      <c r="P318" s="962"/>
      <c r="Q318" s="962"/>
      <c r="R318" s="962"/>
      <c r="S318" s="962"/>
      <c r="T318" s="962"/>
      <c r="U318" s="962"/>
      <c r="V318" s="962"/>
      <c r="W318" s="962"/>
      <c r="X318" s="963"/>
      <c r="Y318" s="962"/>
      <c r="Z318" s="962"/>
      <c r="AA318" s="962"/>
      <c r="AB318" s="961">
        <f t="shared" si="7"/>
        <v>0</v>
      </c>
    </row>
    <row r="319" spans="1:28" ht="18" x14ac:dyDescent="0.25">
      <c r="A319" s="107" t="s">
        <v>218</v>
      </c>
      <c r="B319" s="157" t="s">
        <v>373</v>
      </c>
      <c r="C319" s="579"/>
      <c r="D319" s="579"/>
      <c r="E319" s="579"/>
      <c r="F319" s="580"/>
      <c r="G319" s="580"/>
      <c r="H319" s="581"/>
      <c r="I319" s="584"/>
      <c r="J319" s="581"/>
      <c r="K319" s="582"/>
      <c r="L319" s="582"/>
      <c r="M319" s="582"/>
      <c r="N319" s="582"/>
      <c r="O319" s="957">
        <f t="shared" si="6"/>
        <v>0</v>
      </c>
      <c r="P319" s="962"/>
      <c r="Q319" s="962"/>
      <c r="R319" s="962"/>
      <c r="S319" s="962"/>
      <c r="T319" s="962"/>
      <c r="U319" s="962"/>
      <c r="V319" s="962"/>
      <c r="W319" s="962"/>
      <c r="X319" s="963"/>
      <c r="Y319" s="962"/>
      <c r="Z319" s="962"/>
      <c r="AA319" s="962"/>
      <c r="AB319" s="961">
        <f t="shared" si="7"/>
        <v>0</v>
      </c>
    </row>
    <row r="320" spans="1:28" ht="18" x14ac:dyDescent="0.25">
      <c r="A320" s="107" t="s">
        <v>260</v>
      </c>
      <c r="B320" s="158" t="s">
        <v>374</v>
      </c>
      <c r="C320" s="579"/>
      <c r="D320" s="579"/>
      <c r="E320" s="579"/>
      <c r="F320" s="580"/>
      <c r="G320" s="580"/>
      <c r="H320" s="581"/>
      <c r="I320" s="581"/>
      <c r="J320" s="581"/>
      <c r="K320" s="582"/>
      <c r="L320" s="582"/>
      <c r="M320" s="582"/>
      <c r="N320" s="582"/>
      <c r="O320" s="957">
        <f t="shared" si="6"/>
        <v>0</v>
      </c>
      <c r="P320" s="962"/>
      <c r="Q320" s="962"/>
      <c r="R320" s="962"/>
      <c r="S320" s="962"/>
      <c r="T320" s="962"/>
      <c r="U320" s="962"/>
      <c r="V320" s="962"/>
      <c r="W320" s="962"/>
      <c r="X320" s="963"/>
      <c r="Y320" s="962"/>
      <c r="Z320" s="962"/>
      <c r="AA320" s="962"/>
      <c r="AB320" s="961">
        <f t="shared" si="7"/>
        <v>0</v>
      </c>
    </row>
    <row r="321" spans="1:28" ht="18" x14ac:dyDescent="0.25">
      <c r="A321" s="107" t="s">
        <v>262</v>
      </c>
      <c r="B321" s="158" t="s">
        <v>64</v>
      </c>
      <c r="C321" s="579"/>
      <c r="D321" s="579"/>
      <c r="E321" s="579"/>
      <c r="F321" s="580"/>
      <c r="G321" s="580"/>
      <c r="H321" s="581"/>
      <c r="I321" s="581"/>
      <c r="J321" s="581"/>
      <c r="K321" s="582"/>
      <c r="L321" s="582"/>
      <c r="M321" s="582"/>
      <c r="N321" s="582"/>
      <c r="O321" s="957">
        <f t="shared" si="6"/>
        <v>0</v>
      </c>
      <c r="P321" s="962"/>
      <c r="Q321" s="962"/>
      <c r="R321" s="962"/>
      <c r="S321" s="962"/>
      <c r="T321" s="962"/>
      <c r="U321" s="962"/>
      <c r="V321" s="962"/>
      <c r="W321" s="962"/>
      <c r="X321" s="963"/>
      <c r="Y321" s="962"/>
      <c r="Z321" s="962"/>
      <c r="AA321" s="962"/>
      <c r="AB321" s="961">
        <f t="shared" si="7"/>
        <v>0</v>
      </c>
    </row>
    <row r="322" spans="1:28" ht="18" x14ac:dyDescent="0.25">
      <c r="A322" s="107" t="s">
        <v>264</v>
      </c>
      <c r="B322" s="158" t="s">
        <v>375</v>
      </c>
      <c r="C322" s="579"/>
      <c r="D322" s="579"/>
      <c r="E322" s="579"/>
      <c r="F322" s="580"/>
      <c r="G322" s="580"/>
      <c r="H322" s="581"/>
      <c r="I322" s="581"/>
      <c r="J322" s="581"/>
      <c r="K322" s="582"/>
      <c r="L322" s="582"/>
      <c r="M322" s="582"/>
      <c r="N322" s="582"/>
      <c r="O322" s="957">
        <f t="shared" si="6"/>
        <v>0</v>
      </c>
      <c r="P322" s="962"/>
      <c r="Q322" s="962"/>
      <c r="R322" s="962"/>
      <c r="S322" s="962"/>
      <c r="T322" s="962"/>
      <c r="U322" s="962"/>
      <c r="V322" s="962"/>
      <c r="W322" s="962"/>
      <c r="X322" s="963"/>
      <c r="Y322" s="962"/>
      <c r="Z322" s="962"/>
      <c r="AA322" s="962"/>
      <c r="AB322" s="961">
        <f t="shared" si="7"/>
        <v>0</v>
      </c>
    </row>
    <row r="323" spans="1:28" ht="18" x14ac:dyDescent="0.25">
      <c r="A323" s="107" t="s">
        <v>266</v>
      </c>
      <c r="B323" s="20" t="s">
        <v>64</v>
      </c>
      <c r="C323" s="579"/>
      <c r="D323" s="579"/>
      <c r="E323" s="579"/>
      <c r="F323" s="580"/>
      <c r="G323" s="580"/>
      <c r="H323" s="581"/>
      <c r="I323" s="581"/>
      <c r="J323" s="581"/>
      <c r="K323" s="582"/>
      <c r="L323" s="582"/>
      <c r="M323" s="582"/>
      <c r="N323" s="582"/>
      <c r="O323" s="957"/>
      <c r="P323" s="962"/>
      <c r="Q323" s="962"/>
      <c r="R323" s="962"/>
      <c r="S323" s="962"/>
      <c r="T323" s="962"/>
      <c r="U323" s="962"/>
      <c r="V323" s="962"/>
      <c r="W323" s="962"/>
      <c r="X323" s="963"/>
      <c r="Y323" s="962"/>
      <c r="Z323" s="962"/>
      <c r="AA323" s="962"/>
      <c r="AB323" s="961"/>
    </row>
    <row r="324" spans="1:28" ht="18" x14ac:dyDescent="0.25">
      <c r="A324" s="107" t="s">
        <v>267</v>
      </c>
      <c r="B324" s="20" t="s">
        <v>66</v>
      </c>
      <c r="C324" s="579"/>
      <c r="D324" s="579"/>
      <c r="E324" s="579"/>
      <c r="F324" s="580"/>
      <c r="G324" s="580"/>
      <c r="H324" s="581"/>
      <c r="I324" s="581"/>
      <c r="J324" s="581"/>
      <c r="K324" s="582"/>
      <c r="L324" s="582"/>
      <c r="M324" s="582"/>
      <c r="N324" s="582"/>
      <c r="O324" s="957">
        <f t="shared" si="6"/>
        <v>0</v>
      </c>
      <c r="P324" s="962"/>
      <c r="Q324" s="962"/>
      <c r="R324" s="962"/>
      <c r="S324" s="962"/>
      <c r="T324" s="962"/>
      <c r="U324" s="962"/>
      <c r="V324" s="962"/>
      <c r="W324" s="962"/>
      <c r="X324" s="963"/>
      <c r="Y324" s="962"/>
      <c r="Z324" s="962"/>
      <c r="AA324" s="962"/>
      <c r="AB324" s="961">
        <f t="shared" si="7"/>
        <v>0</v>
      </c>
    </row>
    <row r="325" spans="1:28" ht="18" x14ac:dyDescent="0.25">
      <c r="A325" s="107" t="s">
        <v>269</v>
      </c>
      <c r="B325" s="20" t="s">
        <v>68</v>
      </c>
      <c r="C325" s="579"/>
      <c r="D325" s="579"/>
      <c r="E325" s="579"/>
      <c r="F325" s="580"/>
      <c r="G325" s="580"/>
      <c r="H325" s="581"/>
      <c r="I325" s="581"/>
      <c r="J325" s="581"/>
      <c r="K325" s="582"/>
      <c r="L325" s="582"/>
      <c r="M325" s="582"/>
      <c r="N325" s="582"/>
      <c r="O325" s="957">
        <f t="shared" si="6"/>
        <v>0</v>
      </c>
      <c r="P325" s="962"/>
      <c r="Q325" s="962"/>
      <c r="R325" s="962"/>
      <c r="S325" s="962"/>
      <c r="T325" s="962"/>
      <c r="U325" s="962"/>
      <c r="V325" s="962"/>
      <c r="W325" s="962"/>
      <c r="X325" s="963"/>
      <c r="Y325" s="962"/>
      <c r="Z325" s="962"/>
      <c r="AA325" s="962"/>
      <c r="AB325" s="961">
        <f t="shared" si="7"/>
        <v>0</v>
      </c>
    </row>
    <row r="326" spans="1:28" ht="18" x14ac:dyDescent="0.25">
      <c r="A326" s="107" t="s">
        <v>271</v>
      </c>
      <c r="B326" s="20" t="s">
        <v>70</v>
      </c>
      <c r="C326" s="579"/>
      <c r="D326" s="579"/>
      <c r="E326" s="579"/>
      <c r="F326" s="580"/>
      <c r="G326" s="580"/>
      <c r="H326" s="581"/>
      <c r="I326" s="581"/>
      <c r="J326" s="581"/>
      <c r="K326" s="582"/>
      <c r="L326" s="582"/>
      <c r="M326" s="582"/>
      <c r="N326" s="582"/>
      <c r="O326" s="957">
        <f t="shared" si="6"/>
        <v>0</v>
      </c>
      <c r="P326" s="962"/>
      <c r="Q326" s="962"/>
      <c r="R326" s="962"/>
      <c r="S326" s="962"/>
      <c r="T326" s="962"/>
      <c r="U326" s="962"/>
      <c r="V326" s="962"/>
      <c r="W326" s="962"/>
      <c r="X326" s="963"/>
      <c r="Y326" s="962"/>
      <c r="Z326" s="962"/>
      <c r="AA326" s="962"/>
      <c r="AB326" s="961">
        <f t="shared" si="7"/>
        <v>0</v>
      </c>
    </row>
    <row r="327" spans="1:28" ht="18" x14ac:dyDescent="0.25">
      <c r="A327" s="107" t="s">
        <v>273</v>
      </c>
      <c r="B327" s="20" t="s">
        <v>72</v>
      </c>
      <c r="C327" s="579"/>
      <c r="D327" s="579"/>
      <c r="E327" s="579"/>
      <c r="F327" s="580"/>
      <c r="G327" s="580"/>
      <c r="H327" s="581"/>
      <c r="I327" s="581"/>
      <c r="J327" s="581"/>
      <c r="K327" s="582"/>
      <c r="L327" s="582"/>
      <c r="M327" s="582"/>
      <c r="N327" s="582"/>
      <c r="O327" s="957">
        <f t="shared" si="6"/>
        <v>0</v>
      </c>
      <c r="P327" s="962"/>
      <c r="Q327" s="962"/>
      <c r="R327" s="962"/>
      <c r="S327" s="962"/>
      <c r="T327" s="962"/>
      <c r="U327" s="962"/>
      <c r="V327" s="962"/>
      <c r="W327" s="962"/>
      <c r="X327" s="963"/>
      <c r="Y327" s="962"/>
      <c r="Z327" s="962"/>
      <c r="AA327" s="962"/>
      <c r="AB327" s="961">
        <f t="shared" si="7"/>
        <v>0</v>
      </c>
    </row>
    <row r="328" spans="1:28" ht="18" x14ac:dyDescent="0.25">
      <c r="A328" s="107" t="s">
        <v>275</v>
      </c>
      <c r="B328" s="20" t="s">
        <v>74</v>
      </c>
      <c r="C328" s="579"/>
      <c r="D328" s="579"/>
      <c r="E328" s="579"/>
      <c r="F328" s="580"/>
      <c r="G328" s="580"/>
      <c r="H328" s="581"/>
      <c r="I328" s="581"/>
      <c r="J328" s="581"/>
      <c r="K328" s="582"/>
      <c r="L328" s="582"/>
      <c r="M328" s="582"/>
      <c r="N328" s="582"/>
      <c r="O328" s="957">
        <f t="shared" si="6"/>
        <v>0</v>
      </c>
      <c r="P328" s="962"/>
      <c r="Q328" s="962"/>
      <c r="R328" s="962"/>
      <c r="S328" s="962"/>
      <c r="T328" s="962"/>
      <c r="U328" s="962"/>
      <c r="V328" s="962"/>
      <c r="W328" s="962"/>
      <c r="X328" s="963"/>
      <c r="Y328" s="962"/>
      <c r="Z328" s="962"/>
      <c r="AA328" s="962"/>
      <c r="AB328" s="961">
        <f t="shared" si="7"/>
        <v>0</v>
      </c>
    </row>
    <row r="329" spans="1:28" ht="18" x14ac:dyDescent="0.25">
      <c r="A329" s="107" t="s">
        <v>277</v>
      </c>
      <c r="B329" s="20" t="s">
        <v>76</v>
      </c>
      <c r="C329" s="579"/>
      <c r="D329" s="579"/>
      <c r="E329" s="579"/>
      <c r="F329" s="580"/>
      <c r="G329" s="580"/>
      <c r="H329" s="581"/>
      <c r="I329" s="581"/>
      <c r="J329" s="581"/>
      <c r="K329" s="582"/>
      <c r="L329" s="582"/>
      <c r="M329" s="582"/>
      <c r="N329" s="582"/>
      <c r="O329" s="957">
        <f t="shared" si="6"/>
        <v>0</v>
      </c>
      <c r="P329" s="962"/>
      <c r="Q329" s="962"/>
      <c r="R329" s="962"/>
      <c r="S329" s="962"/>
      <c r="T329" s="962"/>
      <c r="U329" s="962"/>
      <c r="V329" s="962"/>
      <c r="W329" s="962"/>
      <c r="X329" s="963"/>
      <c r="Y329" s="962"/>
      <c r="Z329" s="962"/>
      <c r="AA329" s="962"/>
      <c r="AB329" s="961">
        <f t="shared" si="7"/>
        <v>0</v>
      </c>
    </row>
    <row r="330" spans="1:28" ht="26.25" x14ac:dyDescent="0.25">
      <c r="A330" s="108" t="s">
        <v>279</v>
      </c>
      <c r="B330" s="20" t="s">
        <v>78</v>
      </c>
      <c r="C330" s="579"/>
      <c r="D330" s="579"/>
      <c r="E330" s="579"/>
      <c r="F330" s="580"/>
      <c r="G330" s="580"/>
      <c r="H330" s="581"/>
      <c r="I330" s="581"/>
      <c r="J330" s="581"/>
      <c r="K330" s="582"/>
      <c r="L330" s="582"/>
      <c r="M330" s="582"/>
      <c r="N330" s="582"/>
      <c r="O330" s="957">
        <f t="shared" si="6"/>
        <v>0</v>
      </c>
      <c r="P330" s="962"/>
      <c r="Q330" s="962"/>
      <c r="R330" s="962"/>
      <c r="S330" s="962"/>
      <c r="T330" s="962"/>
      <c r="U330" s="962"/>
      <c r="V330" s="962"/>
      <c r="W330" s="962"/>
      <c r="X330" s="963"/>
      <c r="Y330" s="962"/>
      <c r="Z330" s="962"/>
      <c r="AA330" s="962"/>
      <c r="AB330" s="961">
        <f t="shared" si="7"/>
        <v>0</v>
      </c>
    </row>
    <row r="331" spans="1:28" ht="18" x14ac:dyDescent="0.25">
      <c r="A331" s="107" t="s">
        <v>281</v>
      </c>
      <c r="B331" s="20" t="s">
        <v>80</v>
      </c>
      <c r="C331" s="579"/>
      <c r="D331" s="579"/>
      <c r="E331" s="579"/>
      <c r="F331" s="580"/>
      <c r="G331" s="580"/>
      <c r="H331" s="581"/>
      <c r="I331" s="581"/>
      <c r="J331" s="581"/>
      <c r="K331" s="582"/>
      <c r="L331" s="582"/>
      <c r="M331" s="582"/>
      <c r="N331" s="582"/>
      <c r="O331" s="957">
        <f t="shared" si="6"/>
        <v>0</v>
      </c>
      <c r="P331" s="962"/>
      <c r="Q331" s="962"/>
      <c r="R331" s="962"/>
      <c r="S331" s="962"/>
      <c r="T331" s="962"/>
      <c r="U331" s="962"/>
      <c r="V331" s="962"/>
      <c r="W331" s="962"/>
      <c r="X331" s="963"/>
      <c r="Y331" s="962"/>
      <c r="Z331" s="962"/>
      <c r="AA331" s="962"/>
      <c r="AB331" s="961">
        <f t="shared" si="7"/>
        <v>0</v>
      </c>
    </row>
    <row r="332" spans="1:28" ht="18" x14ac:dyDescent="0.25">
      <c r="A332" s="107" t="s">
        <v>283</v>
      </c>
      <c r="B332" s="12" t="s">
        <v>119</v>
      </c>
      <c r="C332" s="587">
        <f t="shared" ref="C332:K332" si="8">SUM(C286:C331)</f>
        <v>0</v>
      </c>
      <c r="D332" s="587">
        <f t="shared" si="8"/>
        <v>0</v>
      </c>
      <c r="E332" s="587">
        <f t="shared" si="8"/>
        <v>0</v>
      </c>
      <c r="F332" s="587">
        <f t="shared" si="8"/>
        <v>0</v>
      </c>
      <c r="G332" s="587">
        <f t="shared" si="8"/>
        <v>0</v>
      </c>
      <c r="H332" s="587">
        <f t="shared" si="8"/>
        <v>0</v>
      </c>
      <c r="I332" s="587">
        <f t="shared" si="8"/>
        <v>0</v>
      </c>
      <c r="J332" s="587">
        <f t="shared" si="8"/>
        <v>0</v>
      </c>
      <c r="K332" s="587">
        <f t="shared" si="8"/>
        <v>0</v>
      </c>
      <c r="L332" s="587">
        <v>0</v>
      </c>
      <c r="M332" s="587">
        <v>0</v>
      </c>
      <c r="N332" s="587">
        <v>0</v>
      </c>
      <c r="O332" s="958">
        <f>SUM(O286:O331)</f>
        <v>0</v>
      </c>
      <c r="P332" s="587">
        <f>SUM(P286:P331)</f>
        <v>0</v>
      </c>
      <c r="Q332" s="587">
        <f t="shared" ref="Q332:AA332" si="9">SUM(Q286:Q331)</f>
        <v>0</v>
      </c>
      <c r="R332" s="587">
        <f t="shared" si="9"/>
        <v>0</v>
      </c>
      <c r="S332" s="587">
        <f t="shared" si="9"/>
        <v>0</v>
      </c>
      <c r="T332" s="587">
        <f t="shared" si="9"/>
        <v>0</v>
      </c>
      <c r="U332" s="587">
        <f t="shared" si="9"/>
        <v>0</v>
      </c>
      <c r="V332" s="587">
        <f t="shared" si="9"/>
        <v>0</v>
      </c>
      <c r="W332" s="587">
        <f t="shared" si="9"/>
        <v>0</v>
      </c>
      <c r="X332" s="587">
        <f t="shared" si="9"/>
        <v>0</v>
      </c>
      <c r="Y332" s="587">
        <f t="shared" si="9"/>
        <v>0</v>
      </c>
      <c r="Z332" s="587">
        <f t="shared" si="9"/>
        <v>0</v>
      </c>
      <c r="AA332" s="587">
        <f t="shared" si="9"/>
        <v>0</v>
      </c>
      <c r="AB332" s="587">
        <f>SUM(AB286:AB331)</f>
        <v>0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219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5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ht="26.25" x14ac:dyDescent="0.25">
      <c r="A338" s="1340"/>
      <c r="B338" s="1346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7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6"/>
    </row>
    <row r="339" spans="1:29" ht="18" x14ac:dyDescent="0.25">
      <c r="A339" s="107" t="s">
        <v>13</v>
      </c>
      <c r="B339" s="157" t="s">
        <v>377</v>
      </c>
      <c r="C339" s="579"/>
      <c r="D339" s="579"/>
      <c r="E339" s="579"/>
      <c r="F339" s="580"/>
      <c r="G339" s="580"/>
      <c r="H339" s="581"/>
      <c r="I339" s="581"/>
      <c r="J339" s="581"/>
      <c r="K339" s="581"/>
      <c r="L339" s="582"/>
      <c r="M339" s="582"/>
      <c r="N339" s="582"/>
      <c r="O339" s="965">
        <f t="shared" ref="O339:O384" si="10">SUM(C339:N339)</f>
        <v>0</v>
      </c>
      <c r="P339" s="746"/>
      <c r="Q339" s="746"/>
      <c r="R339" s="746"/>
      <c r="S339" s="746"/>
      <c r="T339" s="746"/>
      <c r="U339" s="746"/>
      <c r="V339" s="746"/>
      <c r="W339" s="747"/>
      <c r="X339" s="747"/>
      <c r="Y339" s="747"/>
      <c r="Z339" s="747"/>
      <c r="AA339" s="747"/>
      <c r="AB339" s="748"/>
    </row>
    <row r="340" spans="1:29" ht="18" x14ac:dyDescent="0.25">
      <c r="A340" s="107" t="s">
        <v>19</v>
      </c>
      <c r="B340" s="157" t="s">
        <v>381</v>
      </c>
      <c r="C340" s="579"/>
      <c r="D340" s="579"/>
      <c r="E340" s="579"/>
      <c r="F340" s="580"/>
      <c r="G340" s="580"/>
      <c r="H340" s="581"/>
      <c r="I340" s="581"/>
      <c r="J340" s="581"/>
      <c r="K340" s="581"/>
      <c r="L340" s="582"/>
      <c r="M340" s="582"/>
      <c r="N340" s="582"/>
      <c r="O340" s="965">
        <f t="shared" si="10"/>
        <v>0</v>
      </c>
      <c r="P340" s="746"/>
      <c r="Q340" s="746"/>
      <c r="R340" s="746"/>
      <c r="S340" s="746"/>
      <c r="T340" s="746"/>
      <c r="U340" s="746"/>
      <c r="V340" s="746"/>
      <c r="W340" s="747"/>
      <c r="X340" s="747"/>
      <c r="Y340" s="747"/>
      <c r="Z340" s="747"/>
      <c r="AA340" s="747"/>
      <c r="AB340" s="748"/>
    </row>
    <row r="341" spans="1:29" ht="18" x14ac:dyDescent="0.25">
      <c r="A341" s="107" t="s">
        <v>25</v>
      </c>
      <c r="B341" s="157" t="s">
        <v>384</v>
      </c>
      <c r="C341" s="579"/>
      <c r="D341" s="579"/>
      <c r="E341" s="579">
        <v>1</v>
      </c>
      <c r="F341" s="580"/>
      <c r="G341" s="580"/>
      <c r="H341" s="581"/>
      <c r="I341" s="581"/>
      <c r="J341" s="581"/>
      <c r="K341" s="581"/>
      <c r="L341" s="582"/>
      <c r="M341" s="582"/>
      <c r="N341" s="582"/>
      <c r="O341" s="965">
        <f t="shared" si="10"/>
        <v>1</v>
      </c>
      <c r="P341" s="746"/>
      <c r="Q341" s="746"/>
      <c r="R341" s="746"/>
      <c r="S341" s="746"/>
      <c r="T341" s="746"/>
      <c r="U341" s="746"/>
      <c r="V341" s="746"/>
      <c r="W341" s="747"/>
      <c r="X341" s="747"/>
      <c r="Y341" s="747"/>
      <c r="Z341" s="747"/>
      <c r="AA341" s="747"/>
      <c r="AB341" s="748"/>
    </row>
    <row r="342" spans="1:29" ht="18" x14ac:dyDescent="0.25">
      <c r="A342" s="107" t="s">
        <v>33</v>
      </c>
      <c r="B342" s="157" t="s">
        <v>358</v>
      </c>
      <c r="C342" s="579"/>
      <c r="D342" s="579"/>
      <c r="E342" s="579"/>
      <c r="F342" s="580"/>
      <c r="G342" s="580"/>
      <c r="H342" s="581"/>
      <c r="I342" s="581"/>
      <c r="J342" s="581"/>
      <c r="K342" s="581"/>
      <c r="L342" s="582"/>
      <c r="M342" s="582"/>
      <c r="N342" s="582"/>
      <c r="O342" s="965">
        <f t="shared" si="10"/>
        <v>0</v>
      </c>
      <c r="P342" s="746"/>
      <c r="Q342" s="746"/>
      <c r="R342" s="746"/>
      <c r="S342" s="746"/>
      <c r="T342" s="746"/>
      <c r="U342" s="746"/>
      <c r="V342" s="746"/>
      <c r="W342" s="747"/>
      <c r="X342" s="747"/>
      <c r="Y342" s="747"/>
      <c r="Z342" s="747"/>
      <c r="AA342" s="747"/>
      <c r="AB342" s="748"/>
    </row>
    <row r="343" spans="1:29" ht="18" x14ac:dyDescent="0.25">
      <c r="A343" s="107" t="s">
        <v>35</v>
      </c>
      <c r="B343" s="157" t="s">
        <v>357</v>
      </c>
      <c r="C343" s="579"/>
      <c r="D343" s="579"/>
      <c r="E343" s="583">
        <v>1</v>
      </c>
      <c r="F343" s="580"/>
      <c r="G343" s="580"/>
      <c r="H343" s="581"/>
      <c r="I343" s="581"/>
      <c r="J343" s="581"/>
      <c r="K343" s="581"/>
      <c r="L343" s="582"/>
      <c r="M343" s="582"/>
      <c r="N343" s="582"/>
      <c r="O343" s="965">
        <f t="shared" si="10"/>
        <v>1</v>
      </c>
      <c r="P343" s="746"/>
      <c r="Q343" s="746"/>
      <c r="R343" s="746"/>
      <c r="S343" s="746"/>
      <c r="T343" s="746"/>
      <c r="U343" s="746"/>
      <c r="V343" s="746"/>
      <c r="W343" s="746"/>
      <c r="X343" s="747"/>
      <c r="Y343" s="746"/>
      <c r="Z343" s="749"/>
      <c r="AA343" s="746"/>
      <c r="AB343" s="748"/>
    </row>
    <row r="344" spans="1:29" ht="18" x14ac:dyDescent="0.25">
      <c r="A344" s="107" t="s">
        <v>37</v>
      </c>
      <c r="B344" s="157" t="s">
        <v>355</v>
      </c>
      <c r="C344" s="579"/>
      <c r="D344" s="579"/>
      <c r="E344" s="583"/>
      <c r="F344" s="580"/>
      <c r="G344" s="580"/>
      <c r="H344" s="581"/>
      <c r="I344" s="581"/>
      <c r="J344" s="581"/>
      <c r="K344" s="581"/>
      <c r="L344" s="582"/>
      <c r="M344" s="582"/>
      <c r="N344" s="582"/>
      <c r="O344" s="965">
        <f t="shared" si="10"/>
        <v>0</v>
      </c>
      <c r="P344" s="746"/>
      <c r="Q344" s="746"/>
      <c r="R344" s="746"/>
      <c r="S344" s="746"/>
      <c r="T344" s="746"/>
      <c r="U344" s="746"/>
      <c r="V344" s="746"/>
      <c r="W344" s="746"/>
      <c r="X344" s="747"/>
      <c r="Y344" s="746"/>
      <c r="Z344" s="746"/>
      <c r="AA344" s="746"/>
      <c r="AB344" s="748"/>
    </row>
    <row r="345" spans="1:29" ht="18" x14ac:dyDescent="0.25">
      <c r="A345" s="107" t="s">
        <v>39</v>
      </c>
      <c r="B345" s="157" t="s">
        <v>356</v>
      </c>
      <c r="C345" s="579"/>
      <c r="D345" s="579"/>
      <c r="E345" s="579"/>
      <c r="F345" s="580"/>
      <c r="G345" s="580"/>
      <c r="H345" s="581"/>
      <c r="I345" s="581"/>
      <c r="J345" s="581"/>
      <c r="K345" s="581"/>
      <c r="L345" s="582"/>
      <c r="M345" s="582"/>
      <c r="N345" s="582"/>
      <c r="O345" s="965">
        <f t="shared" si="10"/>
        <v>0</v>
      </c>
      <c r="P345" s="746"/>
      <c r="Q345" s="746"/>
      <c r="R345" s="746"/>
      <c r="S345" s="746"/>
      <c r="T345" s="746"/>
      <c r="U345" s="746"/>
      <c r="V345" s="746"/>
      <c r="W345" s="746"/>
      <c r="X345" s="747"/>
      <c r="Y345" s="746"/>
      <c r="Z345" s="746"/>
      <c r="AA345" s="746"/>
      <c r="AB345" s="748"/>
    </row>
    <row r="346" spans="1:29" ht="18" x14ac:dyDescent="0.25">
      <c r="A346" s="107" t="s">
        <v>41</v>
      </c>
      <c r="B346" s="20" t="s">
        <v>34</v>
      </c>
      <c r="C346" s="579"/>
      <c r="D346" s="579"/>
      <c r="E346" s="579"/>
      <c r="F346" s="580"/>
      <c r="G346" s="580"/>
      <c r="H346" s="581"/>
      <c r="I346" s="581"/>
      <c r="J346" s="581"/>
      <c r="K346" s="581"/>
      <c r="L346" s="582"/>
      <c r="M346" s="582"/>
      <c r="N346" s="582"/>
      <c r="O346" s="965">
        <f t="shared" si="10"/>
        <v>0</v>
      </c>
      <c r="P346" s="746"/>
      <c r="Q346" s="746"/>
      <c r="R346" s="746"/>
      <c r="S346" s="746"/>
      <c r="T346" s="746"/>
      <c r="U346" s="746"/>
      <c r="V346" s="746"/>
      <c r="W346" s="746"/>
      <c r="X346" s="747"/>
      <c r="Y346" s="746"/>
      <c r="Z346" s="746"/>
      <c r="AA346" s="746"/>
      <c r="AB346" s="748"/>
    </row>
    <row r="347" spans="1:29" ht="18" x14ac:dyDescent="0.25">
      <c r="A347" s="107" t="s">
        <v>43</v>
      </c>
      <c r="B347" s="20" t="s">
        <v>36</v>
      </c>
      <c r="C347" s="579"/>
      <c r="D347" s="579"/>
      <c r="E347" s="579"/>
      <c r="F347" s="580"/>
      <c r="G347" s="580"/>
      <c r="H347" s="581"/>
      <c r="I347" s="584"/>
      <c r="J347" s="581"/>
      <c r="K347" s="581"/>
      <c r="L347" s="582"/>
      <c r="M347" s="582"/>
      <c r="N347" s="582"/>
      <c r="O347" s="965">
        <f t="shared" si="10"/>
        <v>0</v>
      </c>
      <c r="P347" s="746"/>
      <c r="Q347" s="746"/>
      <c r="R347" s="746"/>
      <c r="S347" s="746"/>
      <c r="T347" s="746"/>
      <c r="U347" s="746"/>
      <c r="V347" s="746"/>
      <c r="W347" s="746"/>
      <c r="X347" s="747"/>
      <c r="Y347" s="746"/>
      <c r="Z347" s="746"/>
      <c r="AA347" s="746"/>
      <c r="AB347" s="748"/>
    </row>
    <row r="348" spans="1:29" ht="18" x14ac:dyDescent="0.25">
      <c r="A348" s="107" t="s">
        <v>45</v>
      </c>
      <c r="B348" s="20" t="s">
        <v>38</v>
      </c>
      <c r="C348" s="579"/>
      <c r="D348" s="579"/>
      <c r="E348" s="579"/>
      <c r="F348" s="580"/>
      <c r="G348" s="580"/>
      <c r="H348" s="581"/>
      <c r="I348" s="581"/>
      <c r="J348" s="581"/>
      <c r="K348" s="581"/>
      <c r="L348" s="582"/>
      <c r="M348" s="582"/>
      <c r="N348" s="582"/>
      <c r="O348" s="965">
        <f t="shared" si="10"/>
        <v>0</v>
      </c>
      <c r="P348" s="746"/>
      <c r="Q348" s="746"/>
      <c r="R348" s="746"/>
      <c r="S348" s="746"/>
      <c r="T348" s="746"/>
      <c r="U348" s="746"/>
      <c r="V348" s="746"/>
      <c r="W348" s="746"/>
      <c r="X348" s="747"/>
      <c r="Y348" s="746"/>
      <c r="Z348" s="746"/>
      <c r="AA348" s="746"/>
      <c r="AB348" s="748"/>
    </row>
    <row r="349" spans="1:29" ht="18" x14ac:dyDescent="0.25">
      <c r="A349" s="107" t="s">
        <v>47</v>
      </c>
      <c r="B349" s="20" t="s">
        <v>40</v>
      </c>
      <c r="C349" s="579"/>
      <c r="D349" s="579"/>
      <c r="E349" s="579">
        <v>1</v>
      </c>
      <c r="F349" s="580"/>
      <c r="G349" s="580"/>
      <c r="H349" s="581"/>
      <c r="I349" s="581"/>
      <c r="J349" s="581"/>
      <c r="K349" s="581"/>
      <c r="L349" s="582"/>
      <c r="M349" s="582"/>
      <c r="N349" s="582"/>
      <c r="O349" s="965">
        <f t="shared" si="10"/>
        <v>1</v>
      </c>
      <c r="P349" s="746"/>
      <c r="Q349" s="746"/>
      <c r="R349" s="746"/>
      <c r="S349" s="746"/>
      <c r="T349" s="747"/>
      <c r="U349" s="746"/>
      <c r="V349" s="746"/>
      <c r="W349" s="746"/>
      <c r="X349" s="747"/>
      <c r="Y349" s="746"/>
      <c r="Z349" s="746"/>
      <c r="AA349" s="746"/>
      <c r="AB349" s="748"/>
      <c r="AC349" s="1"/>
    </row>
    <row r="350" spans="1:29" ht="18" x14ac:dyDescent="0.25">
      <c r="A350" s="107" t="s">
        <v>49</v>
      </c>
      <c r="B350" s="20" t="s">
        <v>42</v>
      </c>
      <c r="C350" s="579"/>
      <c r="D350" s="579"/>
      <c r="E350" s="579"/>
      <c r="F350" s="580"/>
      <c r="G350" s="580"/>
      <c r="H350" s="581"/>
      <c r="I350" s="584"/>
      <c r="J350" s="581"/>
      <c r="K350" s="581"/>
      <c r="L350" s="582"/>
      <c r="M350" s="582"/>
      <c r="N350" s="582"/>
      <c r="O350" s="965">
        <f t="shared" si="10"/>
        <v>0</v>
      </c>
      <c r="P350" s="746"/>
      <c r="Q350" s="746"/>
      <c r="R350" s="746"/>
      <c r="S350" s="746"/>
      <c r="T350" s="746"/>
      <c r="U350" s="746"/>
      <c r="V350" s="746"/>
      <c r="W350" s="746"/>
      <c r="X350" s="747"/>
      <c r="Y350" s="746"/>
      <c r="Z350" s="746"/>
      <c r="AA350" s="746"/>
      <c r="AB350" s="748"/>
      <c r="AC350" s="1"/>
    </row>
    <row r="351" spans="1:29" ht="18" x14ac:dyDescent="0.25">
      <c r="A351" s="107" t="s">
        <v>50</v>
      </c>
      <c r="B351" s="20" t="s">
        <v>44</v>
      </c>
      <c r="C351" s="579"/>
      <c r="D351" s="579"/>
      <c r="E351" s="579"/>
      <c r="F351" s="580"/>
      <c r="G351" s="580"/>
      <c r="H351" s="581"/>
      <c r="I351" s="581"/>
      <c r="J351" s="581"/>
      <c r="K351" s="581"/>
      <c r="L351" s="582"/>
      <c r="M351" s="582"/>
      <c r="N351" s="582"/>
      <c r="O351" s="965">
        <f t="shared" si="10"/>
        <v>0</v>
      </c>
      <c r="P351" s="746"/>
      <c r="Q351" s="746"/>
      <c r="R351" s="746"/>
      <c r="S351" s="746"/>
      <c r="T351" s="746"/>
      <c r="U351" s="746"/>
      <c r="V351" s="746"/>
      <c r="W351" s="746"/>
      <c r="X351" s="747"/>
      <c r="Y351" s="746"/>
      <c r="Z351" s="746"/>
      <c r="AA351" s="746"/>
      <c r="AB351" s="748"/>
      <c r="AC351" s="1"/>
    </row>
    <row r="352" spans="1:29" ht="18" x14ac:dyDescent="0.25">
      <c r="A352" s="107" t="s">
        <v>51</v>
      </c>
      <c r="B352" s="20" t="s">
        <v>46</v>
      </c>
      <c r="C352" s="579"/>
      <c r="D352" s="579"/>
      <c r="E352" s="579"/>
      <c r="F352" s="580"/>
      <c r="G352" s="580"/>
      <c r="H352" s="581"/>
      <c r="I352" s="584"/>
      <c r="J352" s="581"/>
      <c r="K352" s="581"/>
      <c r="L352" s="582"/>
      <c r="M352" s="582"/>
      <c r="N352" s="582"/>
      <c r="O352" s="965">
        <f t="shared" si="10"/>
        <v>0</v>
      </c>
      <c r="P352" s="746"/>
      <c r="Q352" s="746"/>
      <c r="R352" s="746"/>
      <c r="S352" s="746"/>
      <c r="T352" s="746"/>
      <c r="U352" s="746"/>
      <c r="V352" s="746"/>
      <c r="W352" s="746"/>
      <c r="X352" s="747"/>
      <c r="Y352" s="746"/>
      <c r="Z352" s="746"/>
      <c r="AA352" s="746"/>
      <c r="AB352" s="748"/>
      <c r="AC352" s="1"/>
    </row>
    <row r="353" spans="1:29" ht="18" x14ac:dyDescent="0.25">
      <c r="A353" s="107" t="s">
        <v>53</v>
      </c>
      <c r="B353" s="20" t="s">
        <v>48</v>
      </c>
      <c r="C353" s="579"/>
      <c r="D353" s="579"/>
      <c r="E353" s="579"/>
      <c r="F353" s="580"/>
      <c r="G353" s="580"/>
      <c r="H353" s="581"/>
      <c r="I353" s="581"/>
      <c r="J353" s="581"/>
      <c r="K353" s="581"/>
      <c r="L353" s="582"/>
      <c r="M353" s="582"/>
      <c r="N353" s="582"/>
      <c r="O353" s="965">
        <f t="shared" si="10"/>
        <v>0</v>
      </c>
      <c r="P353" s="746"/>
      <c r="Q353" s="746"/>
      <c r="R353" s="746"/>
      <c r="S353" s="746"/>
      <c r="T353" s="746"/>
      <c r="U353" s="746"/>
      <c r="V353" s="746"/>
      <c r="W353" s="746"/>
      <c r="X353" s="747"/>
      <c r="Y353" s="746"/>
      <c r="Z353" s="746"/>
      <c r="AA353" s="746"/>
      <c r="AB353" s="748"/>
      <c r="AC353" s="1"/>
    </row>
    <row r="354" spans="1:29" ht="18" x14ac:dyDescent="0.25">
      <c r="A354" s="107" t="s">
        <v>54</v>
      </c>
      <c r="B354" s="157" t="s">
        <v>359</v>
      </c>
      <c r="C354" s="579"/>
      <c r="D354" s="579"/>
      <c r="E354" s="579"/>
      <c r="F354" s="580"/>
      <c r="G354" s="580"/>
      <c r="H354" s="581"/>
      <c r="I354" s="581"/>
      <c r="J354" s="581"/>
      <c r="K354" s="581"/>
      <c r="L354" s="582"/>
      <c r="M354" s="582"/>
      <c r="N354" s="582"/>
      <c r="O354" s="965">
        <f t="shared" si="10"/>
        <v>0</v>
      </c>
      <c r="P354" s="746"/>
      <c r="Q354" s="746"/>
      <c r="R354" s="746"/>
      <c r="S354" s="746"/>
      <c r="T354" s="746"/>
      <c r="U354" s="746"/>
      <c r="V354" s="746"/>
      <c r="W354" s="746"/>
      <c r="X354" s="747"/>
      <c r="Y354" s="746"/>
      <c r="Z354" s="746"/>
      <c r="AA354" s="746"/>
      <c r="AB354" s="748"/>
      <c r="AC354" s="1"/>
    </row>
    <row r="355" spans="1:29" ht="18" x14ac:dyDescent="0.25">
      <c r="A355" s="107" t="s">
        <v>56</v>
      </c>
      <c r="B355" s="157" t="s">
        <v>360</v>
      </c>
      <c r="C355" s="579"/>
      <c r="D355" s="579"/>
      <c r="E355" s="579"/>
      <c r="F355" s="580"/>
      <c r="G355" s="580"/>
      <c r="H355" s="581"/>
      <c r="I355" s="581"/>
      <c r="J355" s="581"/>
      <c r="K355" s="581"/>
      <c r="L355" s="582"/>
      <c r="M355" s="582"/>
      <c r="N355" s="582"/>
      <c r="O355" s="965">
        <f t="shared" si="10"/>
        <v>0</v>
      </c>
      <c r="P355" s="746"/>
      <c r="Q355" s="746"/>
      <c r="R355" s="746"/>
      <c r="S355" s="746"/>
      <c r="T355" s="746"/>
      <c r="U355" s="746"/>
      <c r="V355" s="746"/>
      <c r="W355" s="746"/>
      <c r="X355" s="747"/>
      <c r="Y355" s="746"/>
      <c r="Z355" s="746"/>
      <c r="AA355" s="746"/>
      <c r="AB355" s="748"/>
      <c r="AC355" s="1"/>
    </row>
    <row r="356" spans="1:29" ht="18" x14ac:dyDescent="0.25">
      <c r="A356" s="107" t="s">
        <v>57</v>
      </c>
      <c r="B356" s="157" t="s">
        <v>361</v>
      </c>
      <c r="C356" s="579"/>
      <c r="D356" s="579"/>
      <c r="E356" s="579"/>
      <c r="F356" s="580"/>
      <c r="G356" s="580"/>
      <c r="H356" s="581"/>
      <c r="I356" s="581"/>
      <c r="J356" s="581"/>
      <c r="K356" s="581"/>
      <c r="L356" s="582"/>
      <c r="M356" s="582"/>
      <c r="N356" s="582"/>
      <c r="O356" s="965"/>
      <c r="P356" s="746"/>
      <c r="Q356" s="746"/>
      <c r="R356" s="746"/>
      <c r="S356" s="746"/>
      <c r="T356" s="746"/>
      <c r="U356" s="746"/>
      <c r="V356" s="746"/>
      <c r="W356" s="746"/>
      <c r="X356" s="747"/>
      <c r="Y356" s="746"/>
      <c r="Z356" s="746"/>
      <c r="AA356" s="746"/>
      <c r="AB356" s="748"/>
      <c r="AC356" s="1"/>
    </row>
    <row r="357" spans="1:29" ht="18" x14ac:dyDescent="0.25">
      <c r="A357" s="107" t="s">
        <v>59</v>
      </c>
      <c r="B357" s="157" t="s">
        <v>363</v>
      </c>
      <c r="C357" s="579"/>
      <c r="D357" s="579"/>
      <c r="E357" s="579"/>
      <c r="F357" s="580"/>
      <c r="G357" s="580"/>
      <c r="H357" s="581"/>
      <c r="I357" s="584"/>
      <c r="J357" s="581"/>
      <c r="K357" s="581"/>
      <c r="L357" s="582"/>
      <c r="M357" s="582"/>
      <c r="N357" s="582"/>
      <c r="O357" s="965">
        <f t="shared" si="10"/>
        <v>0</v>
      </c>
      <c r="P357" s="746"/>
      <c r="Q357" s="746"/>
      <c r="R357" s="746"/>
      <c r="S357" s="746"/>
      <c r="T357" s="746"/>
      <c r="U357" s="746"/>
      <c r="V357" s="746"/>
      <c r="W357" s="746"/>
      <c r="X357" s="747"/>
      <c r="Y357" s="746"/>
      <c r="Z357" s="746"/>
      <c r="AA357" s="746"/>
      <c r="AB357" s="748"/>
      <c r="AC357" s="24"/>
    </row>
    <row r="358" spans="1:29" ht="18" x14ac:dyDescent="0.25">
      <c r="A358" s="107" t="s">
        <v>60</v>
      </c>
      <c r="B358" s="157" t="s">
        <v>362</v>
      </c>
      <c r="C358" s="579"/>
      <c r="D358" s="579"/>
      <c r="E358" s="579"/>
      <c r="F358" s="580"/>
      <c r="G358" s="580"/>
      <c r="H358" s="581"/>
      <c r="I358" s="584"/>
      <c r="J358" s="581"/>
      <c r="K358" s="581"/>
      <c r="L358" s="582"/>
      <c r="M358" s="582"/>
      <c r="N358" s="582"/>
      <c r="O358" s="965">
        <f t="shared" si="10"/>
        <v>0</v>
      </c>
      <c r="P358" s="746"/>
      <c r="Q358" s="746"/>
      <c r="R358" s="746"/>
      <c r="S358" s="746"/>
      <c r="T358" s="746"/>
      <c r="U358" s="746"/>
      <c r="V358" s="746"/>
      <c r="W358" s="746"/>
      <c r="X358" s="747"/>
      <c r="Y358" s="746"/>
      <c r="Z358" s="746"/>
      <c r="AA358" s="746"/>
      <c r="AB358" s="748"/>
      <c r="AC358" s="24"/>
    </row>
    <row r="359" spans="1:29" ht="18" x14ac:dyDescent="0.25">
      <c r="A359" s="107" t="s">
        <v>62</v>
      </c>
      <c r="B359" s="20" t="s">
        <v>52</v>
      </c>
      <c r="C359" s="579"/>
      <c r="D359" s="579"/>
      <c r="E359" s="579"/>
      <c r="F359" s="580"/>
      <c r="G359" s="580"/>
      <c r="H359" s="581"/>
      <c r="I359" s="581"/>
      <c r="J359" s="581"/>
      <c r="K359" s="581"/>
      <c r="L359" s="582"/>
      <c r="M359" s="582"/>
      <c r="N359" s="582"/>
      <c r="O359" s="965">
        <f t="shared" si="10"/>
        <v>0</v>
      </c>
      <c r="P359" s="746"/>
      <c r="Q359" s="746"/>
      <c r="R359" s="746"/>
      <c r="S359" s="746"/>
      <c r="T359" s="746"/>
      <c r="U359" s="746"/>
      <c r="V359" s="746"/>
      <c r="W359" s="746"/>
      <c r="X359" s="747"/>
      <c r="Y359" s="746"/>
      <c r="Z359" s="746"/>
      <c r="AA359" s="746"/>
      <c r="AB359" s="748"/>
      <c r="AC359" s="24"/>
    </row>
    <row r="360" spans="1:29" ht="18" x14ac:dyDescent="0.25">
      <c r="A360" s="107" t="s">
        <v>63</v>
      </c>
      <c r="B360" s="157" t="s">
        <v>365</v>
      </c>
      <c r="C360" s="579"/>
      <c r="D360" s="579"/>
      <c r="E360" s="579"/>
      <c r="F360" s="580"/>
      <c r="G360" s="580"/>
      <c r="H360" s="581"/>
      <c r="I360" s="581"/>
      <c r="J360" s="581"/>
      <c r="K360" s="581"/>
      <c r="L360" s="582"/>
      <c r="M360" s="582"/>
      <c r="N360" s="582"/>
      <c r="O360" s="965">
        <f t="shared" si="10"/>
        <v>0</v>
      </c>
      <c r="P360" s="746"/>
      <c r="Q360" s="746"/>
      <c r="R360" s="746"/>
      <c r="S360" s="746"/>
      <c r="T360" s="746"/>
      <c r="U360" s="746"/>
      <c r="V360" s="746"/>
      <c r="W360" s="746"/>
      <c r="X360" s="747"/>
      <c r="Y360" s="746"/>
      <c r="Z360" s="746"/>
      <c r="AA360" s="746"/>
      <c r="AB360" s="748"/>
      <c r="AC360" s="24"/>
    </row>
    <row r="361" spans="1:29" ht="18" x14ac:dyDescent="0.25">
      <c r="A361" s="107" t="s">
        <v>65</v>
      </c>
      <c r="B361" s="157" t="s">
        <v>364</v>
      </c>
      <c r="C361" s="579"/>
      <c r="D361" s="579"/>
      <c r="E361" s="579"/>
      <c r="F361" s="580"/>
      <c r="G361" s="580"/>
      <c r="H361" s="581"/>
      <c r="I361" s="581"/>
      <c r="J361" s="581"/>
      <c r="K361" s="581"/>
      <c r="L361" s="582"/>
      <c r="M361" s="582"/>
      <c r="N361" s="582"/>
      <c r="O361" s="965">
        <f t="shared" si="10"/>
        <v>0</v>
      </c>
      <c r="P361" s="746"/>
      <c r="Q361" s="746"/>
      <c r="R361" s="746"/>
      <c r="S361" s="746"/>
      <c r="T361" s="746"/>
      <c r="U361" s="746"/>
      <c r="V361" s="746"/>
      <c r="W361" s="746"/>
      <c r="X361" s="747"/>
      <c r="Y361" s="746"/>
      <c r="Z361" s="746"/>
      <c r="AA361" s="746"/>
      <c r="AB361" s="748"/>
      <c r="AC361" s="24"/>
    </row>
    <row r="362" spans="1:29" ht="18" x14ac:dyDescent="0.25">
      <c r="A362" s="107" t="s">
        <v>67</v>
      </c>
      <c r="B362" s="20" t="s">
        <v>55</v>
      </c>
      <c r="C362" s="579"/>
      <c r="D362" s="579"/>
      <c r="E362" s="579">
        <v>1</v>
      </c>
      <c r="F362" s="580"/>
      <c r="G362" s="580"/>
      <c r="H362" s="581"/>
      <c r="I362" s="581"/>
      <c r="J362" s="581"/>
      <c r="K362" s="581"/>
      <c r="L362" s="582"/>
      <c r="M362" s="582"/>
      <c r="N362" s="582"/>
      <c r="O362" s="965">
        <f t="shared" si="10"/>
        <v>1</v>
      </c>
      <c r="P362" s="746"/>
      <c r="Q362" s="746"/>
      <c r="R362" s="746"/>
      <c r="S362" s="746"/>
      <c r="T362" s="746"/>
      <c r="U362" s="746"/>
      <c r="V362" s="746"/>
      <c r="W362" s="746"/>
      <c r="X362" s="747"/>
      <c r="Y362" s="746"/>
      <c r="Z362" s="746"/>
      <c r="AA362" s="746"/>
      <c r="AB362" s="748"/>
      <c r="AC362" s="24"/>
    </row>
    <row r="363" spans="1:29" ht="18" x14ac:dyDescent="0.25">
      <c r="A363" s="107" t="s">
        <v>69</v>
      </c>
      <c r="B363" s="157" t="s">
        <v>366</v>
      </c>
      <c r="C363" s="579"/>
      <c r="D363" s="579"/>
      <c r="E363" s="579"/>
      <c r="F363" s="580"/>
      <c r="G363" s="580"/>
      <c r="H363" s="581"/>
      <c r="I363" s="581"/>
      <c r="J363" s="581"/>
      <c r="K363" s="581"/>
      <c r="L363" s="582"/>
      <c r="M363" s="582"/>
      <c r="N363" s="582"/>
      <c r="O363" s="965">
        <f t="shared" si="10"/>
        <v>0</v>
      </c>
      <c r="P363" s="746"/>
      <c r="Q363" s="746"/>
      <c r="R363" s="746"/>
      <c r="S363" s="746"/>
      <c r="T363" s="746"/>
      <c r="U363" s="746"/>
      <c r="V363" s="746"/>
      <c r="W363" s="746"/>
      <c r="X363" s="747"/>
      <c r="Y363" s="746"/>
      <c r="Z363" s="746"/>
      <c r="AA363" s="746"/>
      <c r="AB363" s="748"/>
      <c r="AC363" s="1"/>
    </row>
    <row r="364" spans="1:29" ht="18" x14ac:dyDescent="0.25">
      <c r="A364" s="107" t="s">
        <v>71</v>
      </c>
      <c r="B364" s="157" t="s">
        <v>367</v>
      </c>
      <c r="C364" s="579"/>
      <c r="D364" s="579"/>
      <c r="E364" s="579"/>
      <c r="F364" s="580"/>
      <c r="G364" s="580"/>
      <c r="H364" s="581"/>
      <c r="I364" s="581"/>
      <c r="J364" s="581"/>
      <c r="K364" s="581"/>
      <c r="L364" s="582"/>
      <c r="M364" s="582"/>
      <c r="N364" s="582"/>
      <c r="O364" s="965">
        <f t="shared" si="10"/>
        <v>0</v>
      </c>
      <c r="P364" s="746"/>
      <c r="Q364" s="746"/>
      <c r="R364" s="746"/>
      <c r="S364" s="746"/>
      <c r="T364" s="746"/>
      <c r="U364" s="746"/>
      <c r="V364" s="746"/>
      <c r="W364" s="746"/>
      <c r="X364" s="747"/>
      <c r="Y364" s="746"/>
      <c r="Z364" s="746"/>
      <c r="AA364" s="746"/>
      <c r="AB364" s="748"/>
      <c r="AC364" s="1"/>
    </row>
    <row r="365" spans="1:29" ht="18" x14ac:dyDescent="0.25">
      <c r="A365" s="107" t="s">
        <v>73</v>
      </c>
      <c r="B365" s="157" t="s">
        <v>369</v>
      </c>
      <c r="C365" s="579"/>
      <c r="D365" s="579"/>
      <c r="E365" s="585"/>
      <c r="F365" s="580"/>
      <c r="G365" s="580"/>
      <c r="H365" s="581"/>
      <c r="I365" s="584"/>
      <c r="J365" s="581"/>
      <c r="K365" s="581"/>
      <c r="L365" s="582"/>
      <c r="M365" s="582"/>
      <c r="N365" s="582"/>
      <c r="O365" s="965">
        <f t="shared" si="10"/>
        <v>0</v>
      </c>
      <c r="P365" s="746"/>
      <c r="Q365" s="746"/>
      <c r="R365" s="746"/>
      <c r="S365" s="746"/>
      <c r="T365" s="746"/>
      <c r="U365" s="746"/>
      <c r="V365" s="746"/>
      <c r="W365" s="746"/>
      <c r="X365" s="747"/>
      <c r="Y365" s="746"/>
      <c r="Z365" s="746"/>
      <c r="AA365" s="746"/>
      <c r="AB365" s="748"/>
    </row>
    <row r="366" spans="1:29" ht="18" x14ac:dyDescent="0.25">
      <c r="A366" s="107" t="s">
        <v>75</v>
      </c>
      <c r="B366" s="157" t="s">
        <v>368</v>
      </c>
      <c r="C366" s="579"/>
      <c r="D366" s="579"/>
      <c r="E366" s="579"/>
      <c r="F366" s="580"/>
      <c r="G366" s="580"/>
      <c r="H366" s="581"/>
      <c r="I366" s="584"/>
      <c r="J366" s="581"/>
      <c r="K366" s="581"/>
      <c r="L366" s="582"/>
      <c r="M366" s="582"/>
      <c r="N366" s="582"/>
      <c r="O366" s="965">
        <f t="shared" si="10"/>
        <v>0</v>
      </c>
      <c r="P366" s="746"/>
      <c r="Q366" s="746"/>
      <c r="R366" s="746"/>
      <c r="S366" s="746"/>
      <c r="T366" s="746"/>
      <c r="U366" s="746"/>
      <c r="V366" s="746"/>
      <c r="W366" s="746"/>
      <c r="X366" s="747"/>
      <c r="Y366" s="746"/>
      <c r="Z366" s="746"/>
      <c r="AA366" s="746"/>
      <c r="AB366" s="748"/>
    </row>
    <row r="367" spans="1:29" ht="18" x14ac:dyDescent="0.25">
      <c r="A367" s="107" t="s">
        <v>77</v>
      </c>
      <c r="B367" s="20" t="s">
        <v>58</v>
      </c>
      <c r="C367" s="579"/>
      <c r="D367" s="579"/>
      <c r="E367" s="579"/>
      <c r="F367" s="580"/>
      <c r="G367" s="580"/>
      <c r="H367" s="581"/>
      <c r="I367" s="584"/>
      <c r="J367" s="581"/>
      <c r="K367" s="581"/>
      <c r="L367" s="582"/>
      <c r="M367" s="582"/>
      <c r="N367" s="582"/>
      <c r="O367" s="965">
        <f t="shared" si="10"/>
        <v>0</v>
      </c>
      <c r="P367" s="746"/>
      <c r="Q367" s="746"/>
      <c r="R367" s="746"/>
      <c r="S367" s="746"/>
      <c r="T367" s="746"/>
      <c r="U367" s="746"/>
      <c r="V367" s="746"/>
      <c r="W367" s="746"/>
      <c r="X367" s="747"/>
      <c r="Y367" s="746"/>
      <c r="Z367" s="746"/>
      <c r="AA367" s="746"/>
      <c r="AB367" s="748"/>
    </row>
    <row r="368" spans="1:29" ht="18" x14ac:dyDescent="0.25">
      <c r="A368" s="107" t="s">
        <v>79</v>
      </c>
      <c r="B368" s="157" t="s">
        <v>371</v>
      </c>
      <c r="C368" s="579"/>
      <c r="D368" s="579"/>
      <c r="E368" s="579"/>
      <c r="F368" s="580"/>
      <c r="G368" s="580"/>
      <c r="H368" s="581"/>
      <c r="I368" s="584"/>
      <c r="J368" s="581"/>
      <c r="K368" s="581"/>
      <c r="L368" s="582"/>
      <c r="M368" s="582"/>
      <c r="N368" s="582"/>
      <c r="O368" s="965">
        <f t="shared" si="10"/>
        <v>0</v>
      </c>
      <c r="P368" s="746"/>
      <c r="Q368" s="746"/>
      <c r="R368" s="746"/>
      <c r="S368" s="746"/>
      <c r="T368" s="746"/>
      <c r="U368" s="746"/>
      <c r="V368" s="746"/>
      <c r="W368" s="746"/>
      <c r="X368" s="747"/>
      <c r="Y368" s="746"/>
      <c r="Z368" s="746"/>
      <c r="AA368" s="746"/>
      <c r="AB368" s="748"/>
    </row>
    <row r="369" spans="1:28" ht="18" x14ac:dyDescent="0.25">
      <c r="A369" s="107" t="s">
        <v>81</v>
      </c>
      <c r="B369" s="157" t="s">
        <v>370</v>
      </c>
      <c r="C369" s="579"/>
      <c r="D369" s="579"/>
      <c r="E369" s="579"/>
      <c r="F369" s="580"/>
      <c r="G369" s="580"/>
      <c r="H369" s="581"/>
      <c r="I369" s="584"/>
      <c r="J369" s="581"/>
      <c r="K369" s="581"/>
      <c r="L369" s="582"/>
      <c r="M369" s="582"/>
      <c r="N369" s="582"/>
      <c r="O369" s="965">
        <f t="shared" si="10"/>
        <v>0</v>
      </c>
      <c r="P369" s="746"/>
      <c r="Q369" s="746"/>
      <c r="R369" s="746"/>
      <c r="S369" s="746"/>
      <c r="T369" s="746"/>
      <c r="U369" s="746"/>
      <c r="V369" s="746"/>
      <c r="W369" s="746"/>
      <c r="X369" s="747"/>
      <c r="Y369" s="746"/>
      <c r="Z369" s="746"/>
      <c r="AA369" s="746"/>
      <c r="AB369" s="748"/>
    </row>
    <row r="370" spans="1:28" ht="18" x14ac:dyDescent="0.25">
      <c r="A370" s="107" t="s">
        <v>216</v>
      </c>
      <c r="B370" s="158" t="s">
        <v>372</v>
      </c>
      <c r="C370" s="579"/>
      <c r="D370" s="579"/>
      <c r="E370" s="579"/>
      <c r="F370" s="580"/>
      <c r="G370" s="580"/>
      <c r="H370" s="581"/>
      <c r="I370" s="584"/>
      <c r="J370" s="581"/>
      <c r="K370" s="581"/>
      <c r="L370" s="582"/>
      <c r="M370" s="582"/>
      <c r="N370" s="582"/>
      <c r="O370" s="965">
        <f t="shared" si="10"/>
        <v>0</v>
      </c>
      <c r="P370" s="746"/>
      <c r="Q370" s="746"/>
      <c r="R370" s="746"/>
      <c r="S370" s="746"/>
      <c r="T370" s="746"/>
      <c r="U370" s="746"/>
      <c r="V370" s="746"/>
      <c r="W370" s="746"/>
      <c r="X370" s="747"/>
      <c r="Y370" s="746"/>
      <c r="Z370" s="746"/>
      <c r="AA370" s="746"/>
      <c r="AB370" s="748"/>
    </row>
    <row r="371" spans="1:28" ht="18" x14ac:dyDescent="0.25">
      <c r="A371" s="107" t="s">
        <v>217</v>
      </c>
      <c r="B371" s="20" t="s">
        <v>61</v>
      </c>
      <c r="C371" s="579"/>
      <c r="D371" s="579"/>
      <c r="E371" s="579"/>
      <c r="F371" s="580"/>
      <c r="G371" s="580"/>
      <c r="H371" s="581"/>
      <c r="I371" s="584"/>
      <c r="J371" s="581"/>
      <c r="K371" s="581"/>
      <c r="L371" s="582"/>
      <c r="M371" s="582"/>
      <c r="N371" s="582"/>
      <c r="O371" s="965">
        <f t="shared" si="10"/>
        <v>0</v>
      </c>
      <c r="P371" s="746"/>
      <c r="Q371" s="746"/>
      <c r="R371" s="746"/>
      <c r="S371" s="746"/>
      <c r="T371" s="746"/>
      <c r="U371" s="746"/>
      <c r="V371" s="746"/>
      <c r="W371" s="746"/>
      <c r="X371" s="747"/>
      <c r="Y371" s="746"/>
      <c r="Z371" s="746"/>
      <c r="AA371" s="746"/>
      <c r="AB371" s="748"/>
    </row>
    <row r="372" spans="1:28" ht="18" x14ac:dyDescent="0.25">
      <c r="A372" s="107" t="s">
        <v>218</v>
      </c>
      <c r="B372" s="157" t="s">
        <v>373</v>
      </c>
      <c r="C372" s="579"/>
      <c r="D372" s="579"/>
      <c r="E372" s="579"/>
      <c r="F372" s="580"/>
      <c r="G372" s="580"/>
      <c r="H372" s="581"/>
      <c r="I372" s="584"/>
      <c r="J372" s="581"/>
      <c r="K372" s="581"/>
      <c r="L372" s="582"/>
      <c r="M372" s="582"/>
      <c r="N372" s="582"/>
      <c r="O372" s="965">
        <f t="shared" si="10"/>
        <v>0</v>
      </c>
      <c r="P372" s="746"/>
      <c r="Q372" s="746"/>
      <c r="R372" s="746"/>
      <c r="S372" s="746"/>
      <c r="T372" s="746"/>
      <c r="U372" s="746"/>
      <c r="V372" s="746"/>
      <c r="W372" s="746"/>
      <c r="X372" s="747"/>
      <c r="Y372" s="746"/>
      <c r="Z372" s="746"/>
      <c r="AA372" s="746"/>
      <c r="AB372" s="748"/>
    </row>
    <row r="373" spans="1:28" ht="18" x14ac:dyDescent="0.25">
      <c r="A373" s="107" t="s">
        <v>260</v>
      </c>
      <c r="B373" s="158" t="s">
        <v>374</v>
      </c>
      <c r="C373" s="579"/>
      <c r="D373" s="579"/>
      <c r="E373" s="579"/>
      <c r="F373" s="580"/>
      <c r="G373" s="580"/>
      <c r="H373" s="581"/>
      <c r="I373" s="581"/>
      <c r="J373" s="581"/>
      <c r="K373" s="581"/>
      <c r="L373" s="582"/>
      <c r="M373" s="582"/>
      <c r="N373" s="582"/>
      <c r="O373" s="965">
        <f t="shared" si="10"/>
        <v>0</v>
      </c>
      <c r="P373" s="746"/>
      <c r="Q373" s="746"/>
      <c r="R373" s="746"/>
      <c r="S373" s="746"/>
      <c r="T373" s="746"/>
      <c r="U373" s="746"/>
      <c r="V373" s="746"/>
      <c r="W373" s="746"/>
      <c r="X373" s="747"/>
      <c r="Y373" s="746"/>
      <c r="Z373" s="746"/>
      <c r="AA373" s="746"/>
      <c r="AB373" s="748"/>
    </row>
    <row r="374" spans="1:28" ht="18" x14ac:dyDescent="0.25">
      <c r="A374" s="107" t="s">
        <v>262</v>
      </c>
      <c r="B374" s="158" t="s">
        <v>64</v>
      </c>
      <c r="C374" s="579"/>
      <c r="D374" s="579"/>
      <c r="E374" s="579"/>
      <c r="F374" s="580"/>
      <c r="G374" s="580"/>
      <c r="H374" s="581"/>
      <c r="I374" s="581"/>
      <c r="J374" s="581"/>
      <c r="K374" s="581"/>
      <c r="L374" s="582"/>
      <c r="M374" s="582"/>
      <c r="N374" s="582"/>
      <c r="O374" s="965">
        <f t="shared" si="10"/>
        <v>0</v>
      </c>
      <c r="P374" s="746"/>
      <c r="Q374" s="746"/>
      <c r="R374" s="746"/>
      <c r="S374" s="746"/>
      <c r="T374" s="746"/>
      <c r="U374" s="746"/>
      <c r="V374" s="746"/>
      <c r="W374" s="746"/>
      <c r="X374" s="747"/>
      <c r="Y374" s="746"/>
      <c r="Z374" s="746"/>
      <c r="AA374" s="746"/>
      <c r="AB374" s="748"/>
    </row>
    <row r="375" spans="1:28" ht="18" x14ac:dyDescent="0.25">
      <c r="A375" s="107" t="s">
        <v>264</v>
      </c>
      <c r="B375" s="158" t="s">
        <v>375</v>
      </c>
      <c r="C375" s="579"/>
      <c r="D375" s="579"/>
      <c r="E375" s="579"/>
      <c r="F375" s="580"/>
      <c r="G375" s="580"/>
      <c r="H375" s="581"/>
      <c r="I375" s="581"/>
      <c r="J375" s="581"/>
      <c r="K375" s="581"/>
      <c r="L375" s="582"/>
      <c r="M375" s="582"/>
      <c r="N375" s="582"/>
      <c r="O375" s="965">
        <f t="shared" si="10"/>
        <v>0</v>
      </c>
      <c r="P375" s="746"/>
      <c r="Q375" s="746"/>
      <c r="R375" s="746"/>
      <c r="S375" s="746"/>
      <c r="T375" s="746"/>
      <c r="U375" s="746"/>
      <c r="V375" s="746"/>
      <c r="W375" s="746"/>
      <c r="X375" s="747"/>
      <c r="Y375" s="746"/>
      <c r="Z375" s="746"/>
      <c r="AA375" s="746"/>
      <c r="AB375" s="748"/>
    </row>
    <row r="376" spans="1:28" ht="18" x14ac:dyDescent="0.25">
      <c r="A376" s="107" t="s">
        <v>266</v>
      </c>
      <c r="B376" s="20" t="s">
        <v>64</v>
      </c>
      <c r="C376" s="579"/>
      <c r="D376" s="579"/>
      <c r="E376" s="579"/>
      <c r="F376" s="580"/>
      <c r="G376" s="580"/>
      <c r="H376" s="581"/>
      <c r="I376" s="581"/>
      <c r="J376" s="581"/>
      <c r="K376" s="581"/>
      <c r="L376" s="582"/>
      <c r="M376" s="582"/>
      <c r="N376" s="582"/>
      <c r="O376" s="965"/>
      <c r="P376" s="746"/>
      <c r="Q376" s="746"/>
      <c r="R376" s="746"/>
      <c r="S376" s="746"/>
      <c r="T376" s="746"/>
      <c r="U376" s="746"/>
      <c r="V376" s="746"/>
      <c r="W376" s="746"/>
      <c r="X376" s="747"/>
      <c r="Y376" s="746"/>
      <c r="Z376" s="746"/>
      <c r="AA376" s="746"/>
      <c r="AB376" s="748"/>
    </row>
    <row r="377" spans="1:28" ht="18" x14ac:dyDescent="0.25">
      <c r="A377" s="107" t="s">
        <v>267</v>
      </c>
      <c r="B377" s="20" t="s">
        <v>66</v>
      </c>
      <c r="C377" s="579"/>
      <c r="D377" s="579"/>
      <c r="E377" s="579"/>
      <c r="F377" s="580"/>
      <c r="G377" s="580"/>
      <c r="H377" s="581"/>
      <c r="I377" s="581"/>
      <c r="J377" s="581"/>
      <c r="K377" s="581"/>
      <c r="L377" s="582"/>
      <c r="M377" s="582"/>
      <c r="N377" s="582"/>
      <c r="O377" s="965">
        <f t="shared" si="10"/>
        <v>0</v>
      </c>
      <c r="P377" s="746"/>
      <c r="Q377" s="746"/>
      <c r="R377" s="746"/>
      <c r="S377" s="746"/>
      <c r="T377" s="746"/>
      <c r="U377" s="746"/>
      <c r="V377" s="746"/>
      <c r="W377" s="746"/>
      <c r="X377" s="747"/>
      <c r="Y377" s="746"/>
      <c r="Z377" s="746"/>
      <c r="AA377" s="746"/>
      <c r="AB377" s="748"/>
    </row>
    <row r="378" spans="1:28" ht="18" x14ac:dyDescent="0.25">
      <c r="A378" s="107" t="s">
        <v>269</v>
      </c>
      <c r="B378" s="20" t="s">
        <v>68</v>
      </c>
      <c r="C378" s="579"/>
      <c r="D378" s="579"/>
      <c r="E378" s="579"/>
      <c r="F378" s="580"/>
      <c r="G378" s="580"/>
      <c r="H378" s="581"/>
      <c r="I378" s="581"/>
      <c r="J378" s="581"/>
      <c r="K378" s="581"/>
      <c r="L378" s="582"/>
      <c r="M378" s="582"/>
      <c r="N378" s="582"/>
      <c r="O378" s="965">
        <f t="shared" si="10"/>
        <v>0</v>
      </c>
      <c r="P378" s="746"/>
      <c r="Q378" s="746"/>
      <c r="R378" s="746"/>
      <c r="S378" s="746"/>
      <c r="T378" s="746"/>
      <c r="U378" s="746"/>
      <c r="V378" s="746"/>
      <c r="W378" s="746"/>
      <c r="X378" s="747"/>
      <c r="Y378" s="746"/>
      <c r="Z378" s="746"/>
      <c r="AA378" s="746"/>
      <c r="AB378" s="748"/>
    </row>
    <row r="379" spans="1:28" ht="18" x14ac:dyDescent="0.25">
      <c r="A379" s="107" t="s">
        <v>271</v>
      </c>
      <c r="B379" s="20" t="s">
        <v>70</v>
      </c>
      <c r="C379" s="579"/>
      <c r="D379" s="579"/>
      <c r="E379" s="579"/>
      <c r="F379" s="580"/>
      <c r="G379" s="580"/>
      <c r="H379" s="581"/>
      <c r="I379" s="581"/>
      <c r="J379" s="581"/>
      <c r="K379" s="581"/>
      <c r="L379" s="582"/>
      <c r="M379" s="582"/>
      <c r="N379" s="582"/>
      <c r="O379" s="965">
        <f t="shared" si="10"/>
        <v>0</v>
      </c>
      <c r="P379" s="746"/>
      <c r="Q379" s="746"/>
      <c r="R379" s="746"/>
      <c r="S379" s="746"/>
      <c r="T379" s="746"/>
      <c r="U379" s="746"/>
      <c r="V379" s="746"/>
      <c r="W379" s="746"/>
      <c r="X379" s="747"/>
      <c r="Y379" s="746"/>
      <c r="Z379" s="746"/>
      <c r="AA379" s="746"/>
      <c r="AB379" s="748"/>
    </row>
    <row r="380" spans="1:28" ht="18" x14ac:dyDescent="0.25">
      <c r="A380" s="107" t="s">
        <v>273</v>
      </c>
      <c r="B380" s="20" t="s">
        <v>72</v>
      </c>
      <c r="C380" s="579"/>
      <c r="D380" s="579"/>
      <c r="E380" s="579"/>
      <c r="F380" s="580"/>
      <c r="G380" s="580"/>
      <c r="H380" s="581"/>
      <c r="I380" s="581"/>
      <c r="J380" s="581"/>
      <c r="K380" s="581"/>
      <c r="L380" s="582"/>
      <c r="M380" s="582"/>
      <c r="N380" s="582"/>
      <c r="O380" s="965">
        <f t="shared" si="10"/>
        <v>0</v>
      </c>
      <c r="P380" s="746"/>
      <c r="Q380" s="746"/>
      <c r="R380" s="746"/>
      <c r="S380" s="746"/>
      <c r="T380" s="746"/>
      <c r="U380" s="746"/>
      <c r="V380" s="746"/>
      <c r="W380" s="746"/>
      <c r="X380" s="747"/>
      <c r="Y380" s="746"/>
      <c r="Z380" s="746"/>
      <c r="AA380" s="746"/>
      <c r="AB380" s="748"/>
    </row>
    <row r="381" spans="1:28" ht="18" x14ac:dyDescent="0.25">
      <c r="A381" s="107" t="s">
        <v>275</v>
      </c>
      <c r="B381" s="20" t="s">
        <v>74</v>
      </c>
      <c r="C381" s="579"/>
      <c r="D381" s="579"/>
      <c r="E381" s="579"/>
      <c r="F381" s="580"/>
      <c r="G381" s="580"/>
      <c r="H381" s="581"/>
      <c r="I381" s="581"/>
      <c r="J381" s="581"/>
      <c r="K381" s="581"/>
      <c r="L381" s="582"/>
      <c r="M381" s="582"/>
      <c r="N381" s="582"/>
      <c r="O381" s="965">
        <f t="shared" si="10"/>
        <v>0</v>
      </c>
      <c r="P381" s="746"/>
      <c r="Q381" s="746"/>
      <c r="R381" s="746"/>
      <c r="S381" s="746"/>
      <c r="T381" s="746"/>
      <c r="U381" s="746"/>
      <c r="V381" s="746"/>
      <c r="W381" s="746"/>
      <c r="X381" s="747"/>
      <c r="Y381" s="746"/>
      <c r="Z381" s="746"/>
      <c r="AA381" s="746"/>
      <c r="AB381" s="748"/>
    </row>
    <row r="382" spans="1:28" ht="18" x14ac:dyDescent="0.25">
      <c r="A382" s="107" t="s">
        <v>277</v>
      </c>
      <c r="B382" s="20" t="s">
        <v>76</v>
      </c>
      <c r="C382" s="579"/>
      <c r="D382" s="579"/>
      <c r="E382" s="579"/>
      <c r="F382" s="580"/>
      <c r="G382" s="580"/>
      <c r="H382" s="581"/>
      <c r="I382" s="581"/>
      <c r="J382" s="581"/>
      <c r="K382" s="581"/>
      <c r="L382" s="582"/>
      <c r="M382" s="582"/>
      <c r="N382" s="582"/>
      <c r="O382" s="965">
        <f t="shared" si="10"/>
        <v>0</v>
      </c>
      <c r="P382" s="746"/>
      <c r="Q382" s="746"/>
      <c r="R382" s="746"/>
      <c r="S382" s="746"/>
      <c r="T382" s="746"/>
      <c r="U382" s="746"/>
      <c r="V382" s="746"/>
      <c r="W382" s="746"/>
      <c r="X382" s="747"/>
      <c r="Y382" s="746"/>
      <c r="Z382" s="746"/>
      <c r="AA382" s="746"/>
      <c r="AB382" s="748"/>
    </row>
    <row r="383" spans="1:28" ht="26.25" x14ac:dyDescent="0.25">
      <c r="A383" s="107" t="s">
        <v>279</v>
      </c>
      <c r="B383" s="20" t="s">
        <v>78</v>
      </c>
      <c r="C383" s="579"/>
      <c r="D383" s="579"/>
      <c r="E383" s="579"/>
      <c r="F383" s="580"/>
      <c r="G383" s="580"/>
      <c r="H383" s="581"/>
      <c r="I383" s="581"/>
      <c r="J383" s="581"/>
      <c r="K383" s="581"/>
      <c r="L383" s="582"/>
      <c r="M383" s="582"/>
      <c r="N383" s="582"/>
      <c r="O383" s="965">
        <f t="shared" si="10"/>
        <v>0</v>
      </c>
      <c r="P383" s="746"/>
      <c r="Q383" s="746"/>
      <c r="R383" s="746"/>
      <c r="S383" s="746"/>
      <c r="T383" s="746"/>
      <c r="U383" s="746"/>
      <c r="V383" s="746"/>
      <c r="W383" s="746"/>
      <c r="X383" s="747"/>
      <c r="Y383" s="746"/>
      <c r="Z383" s="746"/>
      <c r="AA383" s="746"/>
      <c r="AB383" s="748"/>
    </row>
    <row r="384" spans="1:28" ht="18" x14ac:dyDescent="0.25">
      <c r="A384" s="107" t="s">
        <v>281</v>
      </c>
      <c r="B384" s="20" t="s">
        <v>80</v>
      </c>
      <c r="C384" s="579"/>
      <c r="D384" s="579"/>
      <c r="E384" s="579"/>
      <c r="F384" s="580"/>
      <c r="G384" s="580"/>
      <c r="H384" s="581"/>
      <c r="I384" s="581"/>
      <c r="J384" s="581"/>
      <c r="K384" s="581"/>
      <c r="L384" s="582"/>
      <c r="M384" s="582"/>
      <c r="N384" s="582"/>
      <c r="O384" s="965">
        <f t="shared" si="10"/>
        <v>0</v>
      </c>
      <c r="P384" s="746"/>
      <c r="Q384" s="746"/>
      <c r="R384" s="746"/>
      <c r="S384" s="746"/>
      <c r="T384" s="746"/>
      <c r="U384" s="746"/>
      <c r="V384" s="746"/>
      <c r="W384" s="746"/>
      <c r="X384" s="747"/>
      <c r="Y384" s="746"/>
      <c r="Z384" s="746"/>
      <c r="AA384" s="746"/>
      <c r="AB384" s="748"/>
    </row>
    <row r="385" spans="1:28" ht="18" x14ac:dyDescent="0.25">
      <c r="A385" s="107" t="s">
        <v>283</v>
      </c>
      <c r="B385" s="752" t="s">
        <v>119</v>
      </c>
      <c r="C385" s="587">
        <f t="shared" ref="C385:O385" si="11">SUM(C339:C384)</f>
        <v>0</v>
      </c>
      <c r="D385" s="587">
        <f t="shared" si="11"/>
        <v>0</v>
      </c>
      <c r="E385" s="587">
        <f t="shared" si="11"/>
        <v>4</v>
      </c>
      <c r="F385" s="587">
        <f t="shared" si="11"/>
        <v>0</v>
      </c>
      <c r="G385" s="587">
        <f t="shared" si="11"/>
        <v>0</v>
      </c>
      <c r="H385" s="587">
        <f t="shared" si="11"/>
        <v>0</v>
      </c>
      <c r="I385" s="587">
        <f t="shared" si="11"/>
        <v>0</v>
      </c>
      <c r="J385" s="587">
        <f t="shared" si="11"/>
        <v>0</v>
      </c>
      <c r="K385" s="587">
        <f t="shared" si="11"/>
        <v>0</v>
      </c>
      <c r="L385" s="587">
        <f t="shared" si="11"/>
        <v>0</v>
      </c>
      <c r="M385" s="587">
        <f t="shared" si="11"/>
        <v>0</v>
      </c>
      <c r="N385" s="587">
        <f t="shared" si="11"/>
        <v>0</v>
      </c>
      <c r="O385" s="587">
        <f t="shared" si="11"/>
        <v>4</v>
      </c>
      <c r="P385" s="750"/>
      <c r="Q385" s="750"/>
      <c r="R385" s="750"/>
      <c r="S385" s="750"/>
      <c r="T385" s="750"/>
      <c r="U385" s="750"/>
      <c r="V385" s="750"/>
      <c r="W385" s="750"/>
      <c r="X385" s="750"/>
      <c r="Y385" s="750"/>
      <c r="Z385" s="750"/>
      <c r="AA385" s="750"/>
      <c r="AB385" s="751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7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8" x14ac:dyDescent="0.25">
      <c r="A392" s="107" t="s">
        <v>13</v>
      </c>
      <c r="B392" s="14" t="s">
        <v>226</v>
      </c>
      <c r="C392" s="588"/>
      <c r="D392" s="588"/>
      <c r="E392" s="588"/>
      <c r="F392" s="588"/>
      <c r="G392" s="588"/>
      <c r="H392" s="588"/>
      <c r="I392" s="588"/>
      <c r="J392" s="588"/>
      <c r="K392" s="588"/>
      <c r="L392" s="588"/>
      <c r="M392" s="588"/>
      <c r="N392" s="588"/>
      <c r="O392" s="949">
        <f t="shared" ref="O392:O438" si="12">SUM(C392:N392)</f>
        <v>0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8" x14ac:dyDescent="0.25">
      <c r="A393" s="107" t="s">
        <v>19</v>
      </c>
      <c r="B393" s="14" t="s">
        <v>227</v>
      </c>
      <c r="C393" s="559"/>
      <c r="D393" s="559"/>
      <c r="E393" s="559"/>
      <c r="F393" s="589"/>
      <c r="G393" s="589"/>
      <c r="H393" s="496"/>
      <c r="I393" s="588"/>
      <c r="J393" s="588"/>
      <c r="K393" s="588"/>
      <c r="L393" s="588"/>
      <c r="M393" s="588"/>
      <c r="N393" s="588"/>
      <c r="O393" s="949">
        <f t="shared" si="12"/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8" x14ac:dyDescent="0.25">
      <c r="A394" s="107" t="s">
        <v>25</v>
      </c>
      <c r="B394" s="14" t="s">
        <v>228</v>
      </c>
      <c r="C394" s="559"/>
      <c r="D394" s="559"/>
      <c r="E394" s="559"/>
      <c r="F394" s="589"/>
      <c r="G394" s="589"/>
      <c r="H394" s="496"/>
      <c r="I394" s="588"/>
      <c r="J394" s="588"/>
      <c r="K394" s="588"/>
      <c r="L394" s="588"/>
      <c r="M394" s="588"/>
      <c r="N394" s="588"/>
      <c r="O394" s="949">
        <f t="shared" si="12"/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8" x14ac:dyDescent="0.25">
      <c r="A395" s="107" t="s">
        <v>33</v>
      </c>
      <c r="B395" s="14" t="s">
        <v>229</v>
      </c>
      <c r="C395" s="559"/>
      <c r="D395" s="559"/>
      <c r="E395" s="559"/>
      <c r="F395" s="589"/>
      <c r="G395" s="589"/>
      <c r="H395" s="496"/>
      <c r="I395" s="588"/>
      <c r="J395" s="588"/>
      <c r="K395" s="588"/>
      <c r="L395" s="588"/>
      <c r="M395" s="588"/>
      <c r="N395" s="588"/>
      <c r="O395" s="949">
        <f t="shared" si="12"/>
        <v>0</v>
      </c>
    </row>
    <row r="396" spans="1:28" ht="18" x14ac:dyDescent="0.25">
      <c r="A396" s="107" t="s">
        <v>35</v>
      </c>
      <c r="B396" s="14" t="s">
        <v>230</v>
      </c>
      <c r="C396" s="559"/>
      <c r="D396" s="559"/>
      <c r="E396" s="559"/>
      <c r="F396" s="589"/>
      <c r="G396" s="589"/>
      <c r="H396" s="496"/>
      <c r="I396" s="588"/>
      <c r="J396" s="588"/>
      <c r="K396" s="588"/>
      <c r="L396" s="588"/>
      <c r="M396" s="588"/>
      <c r="N396" s="588"/>
      <c r="O396" s="949">
        <f t="shared" si="12"/>
        <v>0</v>
      </c>
    </row>
    <row r="397" spans="1:28" ht="18" x14ac:dyDescent="0.25">
      <c r="A397" s="107" t="s">
        <v>37</v>
      </c>
      <c r="B397" s="14" t="s">
        <v>231</v>
      </c>
      <c r="C397" s="559"/>
      <c r="D397" s="559"/>
      <c r="E397" s="559"/>
      <c r="F397" s="589"/>
      <c r="G397" s="589"/>
      <c r="H397" s="496"/>
      <c r="I397" s="588"/>
      <c r="J397" s="588"/>
      <c r="K397" s="588"/>
      <c r="L397" s="588"/>
      <c r="M397" s="588"/>
      <c r="N397" s="588"/>
      <c r="O397" s="949">
        <f t="shared" si="12"/>
        <v>0</v>
      </c>
    </row>
    <row r="398" spans="1:28" ht="18" x14ac:dyDescent="0.25">
      <c r="A398" s="107" t="s">
        <v>39</v>
      </c>
      <c r="B398" s="14" t="s">
        <v>232</v>
      </c>
      <c r="C398" s="559"/>
      <c r="D398" s="559"/>
      <c r="E398" s="559"/>
      <c r="F398" s="589"/>
      <c r="G398" s="589"/>
      <c r="H398" s="496"/>
      <c r="I398" s="588"/>
      <c r="J398" s="588"/>
      <c r="K398" s="588"/>
      <c r="L398" s="588"/>
      <c r="M398" s="588"/>
      <c r="N398" s="588"/>
      <c r="O398" s="949">
        <f t="shared" si="12"/>
        <v>0</v>
      </c>
    </row>
    <row r="399" spans="1:28" ht="18" x14ac:dyDescent="0.25">
      <c r="A399" s="107" t="s">
        <v>41</v>
      </c>
      <c r="B399" s="14" t="s">
        <v>233</v>
      </c>
      <c r="C399" s="559"/>
      <c r="D399" s="559"/>
      <c r="E399" s="559"/>
      <c r="F399" s="589"/>
      <c r="G399" s="589"/>
      <c r="H399" s="496"/>
      <c r="I399" s="588"/>
      <c r="J399" s="588"/>
      <c r="K399" s="588"/>
      <c r="L399" s="588"/>
      <c r="M399" s="588"/>
      <c r="N399" s="588"/>
      <c r="O399" s="949">
        <f t="shared" si="12"/>
        <v>0</v>
      </c>
    </row>
    <row r="400" spans="1:28" ht="18" x14ac:dyDescent="0.25">
      <c r="A400" s="107" t="s">
        <v>43</v>
      </c>
      <c r="B400" s="14" t="s">
        <v>234</v>
      </c>
      <c r="C400" s="559"/>
      <c r="D400" s="559"/>
      <c r="E400" s="559"/>
      <c r="F400" s="589"/>
      <c r="G400" s="589"/>
      <c r="H400" s="496"/>
      <c r="I400" s="588"/>
      <c r="J400" s="588"/>
      <c r="K400" s="588"/>
      <c r="L400" s="588"/>
      <c r="M400" s="588"/>
      <c r="N400" s="588"/>
      <c r="O400" s="949">
        <f t="shared" si="12"/>
        <v>0</v>
      </c>
    </row>
    <row r="401" spans="1:15" ht="18" x14ac:dyDescent="0.25">
      <c r="A401" s="107" t="s">
        <v>45</v>
      </c>
      <c r="B401" s="14" t="s">
        <v>235</v>
      </c>
      <c r="C401" s="559"/>
      <c r="D401" s="559"/>
      <c r="E401" s="559"/>
      <c r="F401" s="589"/>
      <c r="G401" s="589"/>
      <c r="H401" s="496"/>
      <c r="I401" s="588"/>
      <c r="J401" s="588"/>
      <c r="K401" s="588"/>
      <c r="L401" s="588"/>
      <c r="M401" s="588"/>
      <c r="N401" s="588"/>
      <c r="O401" s="949">
        <f t="shared" si="12"/>
        <v>0</v>
      </c>
    </row>
    <row r="402" spans="1:15" ht="18" x14ac:dyDescent="0.25">
      <c r="A402" s="107" t="s">
        <v>47</v>
      </c>
      <c r="B402" s="14" t="s">
        <v>236</v>
      </c>
      <c r="C402" s="559"/>
      <c r="D402" s="559"/>
      <c r="E402" s="559"/>
      <c r="F402" s="589"/>
      <c r="G402" s="589"/>
      <c r="H402" s="496"/>
      <c r="I402" s="588"/>
      <c r="J402" s="588"/>
      <c r="K402" s="588"/>
      <c r="L402" s="588"/>
      <c r="M402" s="588"/>
      <c r="N402" s="588"/>
      <c r="O402" s="949">
        <f t="shared" si="12"/>
        <v>0</v>
      </c>
    </row>
    <row r="403" spans="1:15" ht="18" x14ac:dyDescent="0.25">
      <c r="A403" s="107" t="s">
        <v>49</v>
      </c>
      <c r="B403" s="14" t="s">
        <v>237</v>
      </c>
      <c r="C403" s="559"/>
      <c r="D403" s="559"/>
      <c r="E403" s="559"/>
      <c r="F403" s="589"/>
      <c r="G403" s="589"/>
      <c r="H403" s="496"/>
      <c r="I403" s="588"/>
      <c r="J403" s="588"/>
      <c r="K403" s="588"/>
      <c r="L403" s="588"/>
      <c r="M403" s="588"/>
      <c r="N403" s="588"/>
      <c r="O403" s="949">
        <f t="shared" si="12"/>
        <v>0</v>
      </c>
    </row>
    <row r="404" spans="1:15" ht="18" x14ac:dyDescent="0.25">
      <c r="A404" s="107" t="s">
        <v>50</v>
      </c>
      <c r="B404" s="14" t="s">
        <v>238</v>
      </c>
      <c r="C404" s="559"/>
      <c r="D404" s="559"/>
      <c r="E404" s="559"/>
      <c r="F404" s="589"/>
      <c r="G404" s="589"/>
      <c r="H404" s="496"/>
      <c r="I404" s="588"/>
      <c r="J404" s="588"/>
      <c r="K404" s="588"/>
      <c r="L404" s="588"/>
      <c r="M404" s="588"/>
      <c r="N404" s="588"/>
      <c r="O404" s="949">
        <f t="shared" si="12"/>
        <v>0</v>
      </c>
    </row>
    <row r="405" spans="1:15" ht="18" x14ac:dyDescent="0.25">
      <c r="A405" s="107" t="s">
        <v>51</v>
      </c>
      <c r="B405" s="14" t="s">
        <v>239</v>
      </c>
      <c r="C405" s="559"/>
      <c r="D405" s="559"/>
      <c r="E405" s="559"/>
      <c r="F405" s="589"/>
      <c r="G405" s="589"/>
      <c r="H405" s="496"/>
      <c r="I405" s="588"/>
      <c r="J405" s="588"/>
      <c r="K405" s="588"/>
      <c r="L405" s="588"/>
      <c r="M405" s="588"/>
      <c r="N405" s="588"/>
      <c r="O405" s="949">
        <f t="shared" si="12"/>
        <v>0</v>
      </c>
    </row>
    <row r="406" spans="1:15" ht="18" x14ac:dyDescent="0.25">
      <c r="A406" s="107" t="s">
        <v>53</v>
      </c>
      <c r="B406" s="14" t="s">
        <v>240</v>
      </c>
      <c r="C406" s="559"/>
      <c r="D406" s="559"/>
      <c r="E406" s="559"/>
      <c r="F406" s="589"/>
      <c r="G406" s="589"/>
      <c r="H406" s="496"/>
      <c r="I406" s="588"/>
      <c r="J406" s="588"/>
      <c r="K406" s="588"/>
      <c r="L406" s="588"/>
      <c r="M406" s="588"/>
      <c r="N406" s="588"/>
      <c r="O406" s="949">
        <f t="shared" si="12"/>
        <v>0</v>
      </c>
    </row>
    <row r="407" spans="1:15" ht="18" x14ac:dyDescent="0.25">
      <c r="A407" s="107" t="s">
        <v>54</v>
      </c>
      <c r="B407" s="14" t="s">
        <v>241</v>
      </c>
      <c r="C407" s="559"/>
      <c r="D407" s="559"/>
      <c r="E407" s="559"/>
      <c r="F407" s="589"/>
      <c r="G407" s="589"/>
      <c r="H407" s="496"/>
      <c r="I407" s="588"/>
      <c r="J407" s="588"/>
      <c r="K407" s="588"/>
      <c r="L407" s="588"/>
      <c r="M407" s="588"/>
      <c r="N407" s="588"/>
      <c r="O407" s="949">
        <f t="shared" si="12"/>
        <v>0</v>
      </c>
    </row>
    <row r="408" spans="1:15" ht="18" x14ac:dyDescent="0.25">
      <c r="A408" s="107" t="s">
        <v>56</v>
      </c>
      <c r="B408" s="14" t="s">
        <v>242</v>
      </c>
      <c r="C408" s="559"/>
      <c r="D408" s="559"/>
      <c r="E408" s="559"/>
      <c r="F408" s="589"/>
      <c r="G408" s="589"/>
      <c r="H408" s="496"/>
      <c r="I408" s="588"/>
      <c r="J408" s="588"/>
      <c r="K408" s="588"/>
      <c r="L408" s="588"/>
      <c r="M408" s="588"/>
      <c r="N408" s="588"/>
      <c r="O408" s="949">
        <f t="shared" si="12"/>
        <v>0</v>
      </c>
    </row>
    <row r="409" spans="1:15" ht="18" x14ac:dyDescent="0.25">
      <c r="A409" s="107" t="s">
        <v>57</v>
      </c>
      <c r="B409" s="14" t="s">
        <v>243</v>
      </c>
      <c r="C409" s="559"/>
      <c r="D409" s="559"/>
      <c r="E409" s="559"/>
      <c r="F409" s="589"/>
      <c r="G409" s="589"/>
      <c r="H409" s="496"/>
      <c r="I409" s="588"/>
      <c r="J409" s="588"/>
      <c r="K409" s="588"/>
      <c r="L409" s="588"/>
      <c r="M409" s="588"/>
      <c r="N409" s="588"/>
      <c r="O409" s="949">
        <f t="shared" si="12"/>
        <v>0</v>
      </c>
    </row>
    <row r="410" spans="1:15" ht="18" x14ac:dyDescent="0.25">
      <c r="A410" s="107" t="s">
        <v>59</v>
      </c>
      <c r="B410" s="14" t="s">
        <v>244</v>
      </c>
      <c r="C410" s="559"/>
      <c r="D410" s="559"/>
      <c r="E410" s="559"/>
      <c r="F410" s="589"/>
      <c r="G410" s="589"/>
      <c r="H410" s="496"/>
      <c r="I410" s="588"/>
      <c r="J410" s="588"/>
      <c r="K410" s="588"/>
      <c r="L410" s="588"/>
      <c r="M410" s="588"/>
      <c r="N410" s="588"/>
      <c r="O410" s="949">
        <f t="shared" si="12"/>
        <v>0</v>
      </c>
    </row>
    <row r="411" spans="1:15" ht="18" x14ac:dyDescent="0.25">
      <c r="A411" s="107" t="s">
        <v>60</v>
      </c>
      <c r="B411" s="14" t="s">
        <v>245</v>
      </c>
      <c r="C411" s="590"/>
      <c r="D411" s="590"/>
      <c r="E411" s="590">
        <v>2</v>
      </c>
      <c r="F411" s="591"/>
      <c r="G411" s="591"/>
      <c r="H411" s="499"/>
      <c r="I411" s="578"/>
      <c r="J411" s="578"/>
      <c r="K411" s="588"/>
      <c r="L411" s="588"/>
      <c r="M411" s="588"/>
      <c r="N411" s="588"/>
      <c r="O411" s="949">
        <f t="shared" si="12"/>
        <v>2</v>
      </c>
    </row>
    <row r="412" spans="1:15" ht="18" x14ac:dyDescent="0.25">
      <c r="A412" s="107" t="s">
        <v>62</v>
      </c>
      <c r="B412" s="14" t="s">
        <v>246</v>
      </c>
      <c r="C412" s="590"/>
      <c r="D412" s="590"/>
      <c r="E412" s="590">
        <v>1</v>
      </c>
      <c r="F412" s="591"/>
      <c r="G412" s="591"/>
      <c r="H412" s="499"/>
      <c r="I412" s="578"/>
      <c r="J412" s="588"/>
      <c r="K412" s="588"/>
      <c r="L412" s="588"/>
      <c r="M412" s="588"/>
      <c r="N412" s="588"/>
      <c r="O412" s="949">
        <f t="shared" si="12"/>
        <v>1</v>
      </c>
    </row>
    <row r="413" spans="1:15" ht="18" x14ac:dyDescent="0.25">
      <c r="A413" s="107" t="s">
        <v>63</v>
      </c>
      <c r="B413" s="14" t="s">
        <v>247</v>
      </c>
      <c r="C413" s="590"/>
      <c r="D413" s="590"/>
      <c r="E413" s="590">
        <v>1</v>
      </c>
      <c r="F413" s="591"/>
      <c r="G413" s="591"/>
      <c r="H413" s="499"/>
      <c r="I413" s="578"/>
      <c r="J413" s="588"/>
      <c r="K413" s="588"/>
      <c r="L413" s="588"/>
      <c r="M413" s="588"/>
      <c r="N413" s="588"/>
      <c r="O413" s="949">
        <f t="shared" si="12"/>
        <v>1</v>
      </c>
    </row>
    <row r="414" spans="1:15" ht="18" x14ac:dyDescent="0.25">
      <c r="A414" s="107" t="s">
        <v>65</v>
      </c>
      <c r="B414" s="14" t="s">
        <v>248</v>
      </c>
      <c r="C414" s="590"/>
      <c r="D414" s="590"/>
      <c r="E414" s="590"/>
      <c r="F414" s="591"/>
      <c r="G414" s="591"/>
      <c r="H414" s="499"/>
      <c r="I414" s="578"/>
      <c r="J414" s="588"/>
      <c r="K414" s="588"/>
      <c r="L414" s="588"/>
      <c r="M414" s="588"/>
      <c r="N414" s="588"/>
      <c r="O414" s="949">
        <f t="shared" si="12"/>
        <v>0</v>
      </c>
    </row>
    <row r="415" spans="1:15" ht="18" x14ac:dyDescent="0.25">
      <c r="A415" s="107" t="s">
        <v>67</v>
      </c>
      <c r="B415" s="14" t="s">
        <v>249</v>
      </c>
      <c r="C415" s="590"/>
      <c r="D415" s="590"/>
      <c r="E415" s="590"/>
      <c r="F415" s="591"/>
      <c r="G415" s="591"/>
      <c r="H415" s="499"/>
      <c r="I415" s="578"/>
      <c r="J415" s="588"/>
      <c r="K415" s="588"/>
      <c r="L415" s="588"/>
      <c r="M415" s="588"/>
      <c r="N415" s="588"/>
      <c r="O415" s="949">
        <f t="shared" si="12"/>
        <v>0</v>
      </c>
    </row>
    <row r="416" spans="1:15" ht="18" x14ac:dyDescent="0.25">
      <c r="A416" s="107" t="s">
        <v>69</v>
      </c>
      <c r="B416" s="14" t="s">
        <v>250</v>
      </c>
      <c r="C416" s="590"/>
      <c r="D416" s="590"/>
      <c r="E416" s="590"/>
      <c r="F416" s="591"/>
      <c r="G416" s="591"/>
      <c r="H416" s="499"/>
      <c r="I416" s="578"/>
      <c r="J416" s="588"/>
      <c r="K416" s="588"/>
      <c r="L416" s="588"/>
      <c r="M416" s="588"/>
      <c r="N416" s="588"/>
      <c r="O416" s="949">
        <f t="shared" si="12"/>
        <v>0</v>
      </c>
    </row>
    <row r="417" spans="1:15" ht="18" x14ac:dyDescent="0.25">
      <c r="A417" s="107" t="s">
        <v>71</v>
      </c>
      <c r="B417" s="14" t="s">
        <v>251</v>
      </c>
      <c r="C417" s="559"/>
      <c r="D417" s="559"/>
      <c r="E417" s="559"/>
      <c r="F417" s="589"/>
      <c r="G417" s="589"/>
      <c r="H417" s="496"/>
      <c r="I417" s="588"/>
      <c r="J417" s="588"/>
      <c r="K417" s="588"/>
      <c r="L417" s="588"/>
      <c r="M417" s="588"/>
      <c r="N417" s="588"/>
      <c r="O417" s="949">
        <f t="shared" si="12"/>
        <v>0</v>
      </c>
    </row>
    <row r="418" spans="1:15" ht="18" x14ac:dyDescent="0.25">
      <c r="A418" s="107" t="s">
        <v>73</v>
      </c>
      <c r="B418" s="14" t="s">
        <v>252</v>
      </c>
      <c r="C418" s="559"/>
      <c r="D418" s="559"/>
      <c r="E418" s="559"/>
      <c r="F418" s="589"/>
      <c r="G418" s="589"/>
      <c r="H418" s="496"/>
      <c r="I418" s="588"/>
      <c r="J418" s="588"/>
      <c r="K418" s="588"/>
      <c r="L418" s="588"/>
      <c r="M418" s="588"/>
      <c r="N418" s="588"/>
      <c r="O418" s="949">
        <f t="shared" si="12"/>
        <v>0</v>
      </c>
    </row>
    <row r="419" spans="1:15" ht="18" x14ac:dyDescent="0.25">
      <c r="A419" s="107" t="s">
        <v>75</v>
      </c>
      <c r="B419" s="14" t="s">
        <v>253</v>
      </c>
      <c r="C419" s="559"/>
      <c r="D419" s="559"/>
      <c r="E419" s="559"/>
      <c r="F419" s="589"/>
      <c r="G419" s="589"/>
      <c r="H419" s="496"/>
      <c r="I419" s="588"/>
      <c r="J419" s="588"/>
      <c r="K419" s="588"/>
      <c r="L419" s="588"/>
      <c r="M419" s="588"/>
      <c r="N419" s="588"/>
      <c r="O419" s="949">
        <f t="shared" si="12"/>
        <v>0</v>
      </c>
    </row>
    <row r="420" spans="1:15" ht="18" x14ac:dyDescent="0.25">
      <c r="A420" s="107" t="s">
        <v>77</v>
      </c>
      <c r="B420" s="14" t="s">
        <v>254</v>
      </c>
      <c r="C420" s="559"/>
      <c r="D420" s="559"/>
      <c r="E420" s="559"/>
      <c r="F420" s="589"/>
      <c r="G420" s="589"/>
      <c r="H420" s="496"/>
      <c r="I420" s="588"/>
      <c r="J420" s="588"/>
      <c r="K420" s="588"/>
      <c r="L420" s="588"/>
      <c r="M420" s="588"/>
      <c r="N420" s="588"/>
      <c r="O420" s="949">
        <f t="shared" si="12"/>
        <v>0</v>
      </c>
    </row>
    <row r="421" spans="1:15" ht="18" x14ac:dyDescent="0.25">
      <c r="A421" s="107" t="s">
        <v>79</v>
      </c>
      <c r="B421" s="14" t="s">
        <v>255</v>
      </c>
      <c r="C421" s="559"/>
      <c r="D421" s="559"/>
      <c r="E421" s="559"/>
      <c r="F421" s="589"/>
      <c r="G421" s="589"/>
      <c r="H421" s="496"/>
      <c r="I421" s="588"/>
      <c r="J421" s="588"/>
      <c r="K421" s="588"/>
      <c r="L421" s="588"/>
      <c r="M421" s="588"/>
      <c r="N421" s="588"/>
      <c r="O421" s="949">
        <f t="shared" si="12"/>
        <v>0</v>
      </c>
    </row>
    <row r="422" spans="1:15" ht="18" x14ac:dyDescent="0.25">
      <c r="A422" s="107" t="s">
        <v>81</v>
      </c>
      <c r="B422" s="14" t="s">
        <v>256</v>
      </c>
      <c r="C422" s="559"/>
      <c r="D422" s="559"/>
      <c r="E422" s="559"/>
      <c r="F422" s="589"/>
      <c r="G422" s="589"/>
      <c r="H422" s="496"/>
      <c r="I422" s="588"/>
      <c r="J422" s="588"/>
      <c r="K422" s="588"/>
      <c r="L422" s="588"/>
      <c r="M422" s="588"/>
      <c r="N422" s="588"/>
      <c r="O422" s="949">
        <f t="shared" si="12"/>
        <v>0</v>
      </c>
    </row>
    <row r="423" spans="1:15" ht="18" x14ac:dyDescent="0.25">
      <c r="A423" s="107" t="s">
        <v>216</v>
      </c>
      <c r="B423" s="14" t="s">
        <v>257</v>
      </c>
      <c r="C423" s="559"/>
      <c r="D423" s="559"/>
      <c r="E423" s="559"/>
      <c r="F423" s="589"/>
      <c r="G423" s="589"/>
      <c r="H423" s="496"/>
      <c r="I423" s="588"/>
      <c r="J423" s="588"/>
      <c r="K423" s="588"/>
      <c r="L423" s="588"/>
      <c r="M423" s="588"/>
      <c r="N423" s="588"/>
      <c r="O423" s="949">
        <f t="shared" si="12"/>
        <v>0</v>
      </c>
    </row>
    <row r="424" spans="1:15" ht="18" x14ac:dyDescent="0.25">
      <c r="A424" s="107" t="s">
        <v>217</v>
      </c>
      <c r="B424" s="14" t="s">
        <v>258</v>
      </c>
      <c r="C424" s="559"/>
      <c r="D424" s="559"/>
      <c r="E424" s="559"/>
      <c r="F424" s="589"/>
      <c r="G424" s="589"/>
      <c r="H424" s="496"/>
      <c r="I424" s="588"/>
      <c r="J424" s="588"/>
      <c r="K424" s="588"/>
      <c r="L424" s="588"/>
      <c r="M424" s="588"/>
      <c r="N424" s="588"/>
      <c r="O424" s="949">
        <f t="shared" si="12"/>
        <v>0</v>
      </c>
    </row>
    <row r="425" spans="1:15" ht="18" x14ac:dyDescent="0.25">
      <c r="A425" s="107" t="s">
        <v>218</v>
      </c>
      <c r="B425" s="14" t="s">
        <v>259</v>
      </c>
      <c r="C425" s="559"/>
      <c r="D425" s="559"/>
      <c r="E425" s="559"/>
      <c r="F425" s="589"/>
      <c r="G425" s="589"/>
      <c r="H425" s="496"/>
      <c r="I425" s="588"/>
      <c r="J425" s="588"/>
      <c r="K425" s="588"/>
      <c r="L425" s="588"/>
      <c r="M425" s="588"/>
      <c r="N425" s="588"/>
      <c r="O425" s="949">
        <f t="shared" si="12"/>
        <v>0</v>
      </c>
    </row>
    <row r="426" spans="1:15" ht="18" x14ac:dyDescent="0.25">
      <c r="A426" s="107" t="s">
        <v>260</v>
      </c>
      <c r="B426" s="14" t="s">
        <v>261</v>
      </c>
      <c r="C426" s="559"/>
      <c r="D426" s="559"/>
      <c r="E426" s="559"/>
      <c r="F426" s="589"/>
      <c r="G426" s="589"/>
      <c r="H426" s="496"/>
      <c r="I426" s="588"/>
      <c r="J426" s="588"/>
      <c r="K426" s="588"/>
      <c r="L426" s="588"/>
      <c r="M426" s="588"/>
      <c r="N426" s="588"/>
      <c r="O426" s="949">
        <f t="shared" si="12"/>
        <v>0</v>
      </c>
    </row>
    <row r="427" spans="1:15" ht="18" x14ac:dyDescent="0.25">
      <c r="A427" s="107" t="s">
        <v>262</v>
      </c>
      <c r="B427" s="14" t="s">
        <v>263</v>
      </c>
      <c r="C427" s="559"/>
      <c r="D427" s="559"/>
      <c r="E427" s="559"/>
      <c r="F427" s="589"/>
      <c r="G427" s="589"/>
      <c r="H427" s="496"/>
      <c r="I427" s="588"/>
      <c r="J427" s="588"/>
      <c r="K427" s="588"/>
      <c r="L427" s="588"/>
      <c r="M427" s="588"/>
      <c r="N427" s="588"/>
      <c r="O427" s="949">
        <f t="shared" si="12"/>
        <v>0</v>
      </c>
    </row>
    <row r="428" spans="1:15" ht="18" x14ac:dyDescent="0.25">
      <c r="A428" s="107" t="s">
        <v>264</v>
      </c>
      <c r="B428" s="14" t="s">
        <v>265</v>
      </c>
      <c r="C428" s="559"/>
      <c r="D428" s="559"/>
      <c r="E428" s="559"/>
      <c r="F428" s="589"/>
      <c r="G428" s="589"/>
      <c r="H428" s="496"/>
      <c r="I428" s="588"/>
      <c r="J428" s="588"/>
      <c r="K428" s="588"/>
      <c r="L428" s="588"/>
      <c r="M428" s="588"/>
      <c r="N428" s="588"/>
      <c r="O428" s="949">
        <f t="shared" si="12"/>
        <v>0</v>
      </c>
    </row>
    <row r="429" spans="1:15" ht="18" x14ac:dyDescent="0.25">
      <c r="A429" s="107" t="s">
        <v>266</v>
      </c>
      <c r="B429" s="14" t="s">
        <v>235</v>
      </c>
      <c r="C429" s="559"/>
      <c r="D429" s="559"/>
      <c r="E429" s="559"/>
      <c r="F429" s="589"/>
      <c r="G429" s="589"/>
      <c r="H429" s="496"/>
      <c r="I429" s="588"/>
      <c r="J429" s="588"/>
      <c r="K429" s="588"/>
      <c r="L429" s="588"/>
      <c r="M429" s="588"/>
      <c r="N429" s="588"/>
      <c r="O429" s="949">
        <f t="shared" si="12"/>
        <v>0</v>
      </c>
    </row>
    <row r="430" spans="1:15" ht="18" x14ac:dyDescent="0.25">
      <c r="A430" s="107" t="s">
        <v>267</v>
      </c>
      <c r="B430" s="14" t="s">
        <v>268</v>
      </c>
      <c r="C430" s="559"/>
      <c r="D430" s="559"/>
      <c r="E430" s="559"/>
      <c r="F430" s="589"/>
      <c r="G430" s="589"/>
      <c r="H430" s="496"/>
      <c r="I430" s="588"/>
      <c r="J430" s="588"/>
      <c r="K430" s="588"/>
      <c r="L430" s="588"/>
      <c r="M430" s="588"/>
      <c r="N430" s="588"/>
      <c r="O430" s="949">
        <f t="shared" si="12"/>
        <v>0</v>
      </c>
    </row>
    <row r="431" spans="1:15" ht="18" x14ac:dyDescent="0.25">
      <c r="A431" s="107" t="s">
        <v>269</v>
      </c>
      <c r="B431" s="14" t="s">
        <v>270</v>
      </c>
      <c r="C431" s="559"/>
      <c r="D431" s="559"/>
      <c r="E431" s="559"/>
      <c r="F431" s="589"/>
      <c r="G431" s="589"/>
      <c r="H431" s="496"/>
      <c r="I431" s="588"/>
      <c r="J431" s="588"/>
      <c r="K431" s="588"/>
      <c r="L431" s="588"/>
      <c r="M431" s="588"/>
      <c r="N431" s="588"/>
      <c r="O431" s="949">
        <f t="shared" si="12"/>
        <v>0</v>
      </c>
    </row>
    <row r="432" spans="1:15" ht="18" x14ac:dyDescent="0.25">
      <c r="A432" s="107" t="s">
        <v>271</v>
      </c>
      <c r="B432" s="14" t="s">
        <v>272</v>
      </c>
      <c r="C432" s="559"/>
      <c r="D432" s="559"/>
      <c r="E432" s="559"/>
      <c r="F432" s="589"/>
      <c r="G432" s="589"/>
      <c r="H432" s="496"/>
      <c r="I432" s="588"/>
      <c r="J432" s="588"/>
      <c r="K432" s="588"/>
      <c r="L432" s="588"/>
      <c r="M432" s="588"/>
      <c r="N432" s="588"/>
      <c r="O432" s="949">
        <f t="shared" si="12"/>
        <v>0</v>
      </c>
    </row>
    <row r="433" spans="1:21" ht="18" x14ac:dyDescent="0.25">
      <c r="A433" s="107" t="s">
        <v>273</v>
      </c>
      <c r="B433" s="14" t="s">
        <v>274</v>
      </c>
      <c r="C433" s="559"/>
      <c r="D433" s="559"/>
      <c r="E433" s="559"/>
      <c r="F433" s="589"/>
      <c r="G433" s="589"/>
      <c r="H433" s="496"/>
      <c r="I433" s="588"/>
      <c r="J433" s="588"/>
      <c r="K433" s="588"/>
      <c r="L433" s="588"/>
      <c r="M433" s="588"/>
      <c r="N433" s="588"/>
      <c r="O433" s="949">
        <f t="shared" si="12"/>
        <v>0</v>
      </c>
    </row>
    <row r="434" spans="1:21" ht="18" x14ac:dyDescent="0.25">
      <c r="A434" s="107" t="s">
        <v>275</v>
      </c>
      <c r="B434" s="14" t="s">
        <v>276</v>
      </c>
      <c r="C434" s="559"/>
      <c r="D434" s="559"/>
      <c r="E434" s="559"/>
      <c r="F434" s="589"/>
      <c r="G434" s="589"/>
      <c r="H434" s="496"/>
      <c r="I434" s="588"/>
      <c r="J434" s="588"/>
      <c r="K434" s="588"/>
      <c r="L434" s="588"/>
      <c r="M434" s="588"/>
      <c r="N434" s="588"/>
      <c r="O434" s="949">
        <f t="shared" si="12"/>
        <v>0</v>
      </c>
    </row>
    <row r="435" spans="1:21" ht="18" x14ac:dyDescent="0.25">
      <c r="A435" s="107" t="s">
        <v>277</v>
      </c>
      <c r="B435" s="14" t="s">
        <v>278</v>
      </c>
      <c r="C435" s="559"/>
      <c r="D435" s="559"/>
      <c r="E435" s="559"/>
      <c r="F435" s="589"/>
      <c r="G435" s="589"/>
      <c r="H435" s="496"/>
      <c r="I435" s="588"/>
      <c r="J435" s="588"/>
      <c r="K435" s="588"/>
      <c r="L435" s="588"/>
      <c r="M435" s="588"/>
      <c r="N435" s="588"/>
      <c r="O435" s="949">
        <f t="shared" si="12"/>
        <v>0</v>
      </c>
    </row>
    <row r="436" spans="1:21" ht="18" x14ac:dyDescent="0.25">
      <c r="A436" s="107" t="s">
        <v>279</v>
      </c>
      <c r="B436" s="14" t="s">
        <v>280</v>
      </c>
      <c r="C436" s="559"/>
      <c r="D436" s="559"/>
      <c r="E436" s="559"/>
      <c r="F436" s="589"/>
      <c r="G436" s="589"/>
      <c r="H436" s="496"/>
      <c r="I436" s="588"/>
      <c r="J436" s="588"/>
      <c r="K436" s="588"/>
      <c r="L436" s="588"/>
      <c r="M436" s="588"/>
      <c r="N436" s="588"/>
      <c r="O436" s="949">
        <f t="shared" si="12"/>
        <v>0</v>
      </c>
    </row>
    <row r="437" spans="1:21" ht="18" x14ac:dyDescent="0.25">
      <c r="A437" s="107" t="s">
        <v>281</v>
      </c>
      <c r="B437" s="14" t="s">
        <v>282</v>
      </c>
      <c r="C437" s="559"/>
      <c r="D437" s="559"/>
      <c r="E437" s="559"/>
      <c r="F437" s="589"/>
      <c r="G437" s="589"/>
      <c r="H437" s="496"/>
      <c r="I437" s="588"/>
      <c r="J437" s="588"/>
      <c r="K437" s="588"/>
      <c r="L437" s="588"/>
      <c r="M437" s="588"/>
      <c r="N437" s="588"/>
      <c r="O437" s="949">
        <f t="shared" si="12"/>
        <v>0</v>
      </c>
    </row>
    <row r="438" spans="1:21" ht="18" x14ac:dyDescent="0.25">
      <c r="A438" s="107" t="s">
        <v>283</v>
      </c>
      <c r="B438" s="14" t="s">
        <v>284</v>
      </c>
      <c r="C438" s="559"/>
      <c r="D438" s="559"/>
      <c r="E438" s="559"/>
      <c r="F438" s="589"/>
      <c r="G438" s="589"/>
      <c r="H438" s="496"/>
      <c r="I438" s="588"/>
      <c r="J438" s="588"/>
      <c r="K438" s="588"/>
      <c r="L438" s="588"/>
      <c r="M438" s="588"/>
      <c r="N438" s="588"/>
      <c r="O438" s="949">
        <f t="shared" si="12"/>
        <v>0</v>
      </c>
    </row>
    <row r="439" spans="1:21" ht="18" x14ac:dyDescent="0.25">
      <c r="A439" s="107" t="s">
        <v>285</v>
      </c>
      <c r="B439" s="12" t="s">
        <v>119</v>
      </c>
      <c r="C439" s="592">
        <f>SUM(C392:C438)</f>
        <v>0</v>
      </c>
      <c r="D439" s="592">
        <f t="shared" ref="D439:N439" si="13">SUM(D392:D438)</f>
        <v>0</v>
      </c>
      <c r="E439" s="592">
        <f t="shared" si="13"/>
        <v>4</v>
      </c>
      <c r="F439" s="592">
        <f t="shared" si="13"/>
        <v>0</v>
      </c>
      <c r="G439" s="592">
        <f t="shared" si="13"/>
        <v>0</v>
      </c>
      <c r="H439" s="592">
        <f t="shared" si="13"/>
        <v>0</v>
      </c>
      <c r="I439" s="592">
        <f t="shared" si="13"/>
        <v>0</v>
      </c>
      <c r="J439" s="592">
        <f t="shared" si="13"/>
        <v>0</v>
      </c>
      <c r="K439" s="592">
        <f t="shared" si="13"/>
        <v>0</v>
      </c>
      <c r="L439" s="592">
        <f t="shared" si="13"/>
        <v>0</v>
      </c>
      <c r="M439" s="592">
        <f t="shared" si="13"/>
        <v>0</v>
      </c>
      <c r="N439" s="592">
        <f t="shared" si="13"/>
        <v>0</v>
      </c>
      <c r="O439" s="592">
        <f>SUM(O392:O438)</f>
        <v>4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ht="26.25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7" t="s">
        <v>442</v>
      </c>
      <c r="P445" s="1"/>
      <c r="Q445" s="1"/>
      <c r="R445" s="1"/>
      <c r="S445" s="1"/>
      <c r="T445" s="1"/>
      <c r="U445" s="1"/>
    </row>
    <row r="446" spans="1:21" ht="18" x14ac:dyDescent="0.25">
      <c r="A446" s="107" t="s">
        <v>13</v>
      </c>
      <c r="B446" s="89" t="s">
        <v>289</v>
      </c>
      <c r="C446" s="501"/>
      <c r="D446" s="501"/>
      <c r="E446" s="501"/>
      <c r="F446" s="501"/>
      <c r="G446" s="501"/>
      <c r="H446" s="501"/>
      <c r="I446" s="578"/>
      <c r="J446" s="499"/>
      <c r="K446" s="590"/>
      <c r="L446" s="591"/>
      <c r="M446" s="591"/>
      <c r="N446" s="591"/>
      <c r="O446" s="949">
        <f t="shared" ref="O446:O474" si="14">SUM(C446:N446)</f>
        <v>0</v>
      </c>
      <c r="P446" s="1"/>
      <c r="Q446" s="1"/>
      <c r="R446" s="1"/>
      <c r="S446" s="1"/>
      <c r="T446" s="1"/>
      <c r="U446" s="1"/>
    </row>
    <row r="447" spans="1:21" ht="18" x14ac:dyDescent="0.25">
      <c r="A447" s="107" t="s">
        <v>19</v>
      </c>
      <c r="B447" s="89" t="s">
        <v>290</v>
      </c>
      <c r="C447" s="501"/>
      <c r="D447" s="501"/>
      <c r="E447" s="500"/>
      <c r="F447" s="500"/>
      <c r="G447" s="500"/>
      <c r="H447" s="501"/>
      <c r="I447" s="578"/>
      <c r="J447" s="499"/>
      <c r="K447" s="590"/>
      <c r="L447" s="591"/>
      <c r="M447" s="591"/>
      <c r="N447" s="591"/>
      <c r="O447" s="949">
        <f t="shared" si="14"/>
        <v>0</v>
      </c>
      <c r="P447" s="1"/>
      <c r="Q447" s="1"/>
      <c r="R447" s="1"/>
      <c r="S447" s="1"/>
      <c r="T447" s="1"/>
      <c r="U447" s="1"/>
    </row>
    <row r="448" spans="1:21" ht="18" x14ac:dyDescent="0.25">
      <c r="A448" s="107" t="s">
        <v>25</v>
      </c>
      <c r="B448" s="89" t="s">
        <v>291</v>
      </c>
      <c r="C448" s="501"/>
      <c r="D448" s="501"/>
      <c r="E448" s="500"/>
      <c r="F448" s="500"/>
      <c r="G448" s="500"/>
      <c r="H448" s="501"/>
      <c r="I448" s="578"/>
      <c r="J448" s="499"/>
      <c r="K448" s="590"/>
      <c r="L448" s="591"/>
      <c r="M448" s="591"/>
      <c r="N448" s="591"/>
      <c r="O448" s="949">
        <f t="shared" si="14"/>
        <v>0</v>
      </c>
      <c r="P448" s="1"/>
      <c r="Q448" s="1"/>
      <c r="R448" s="1"/>
      <c r="S448" s="1"/>
      <c r="T448" s="1"/>
      <c r="U448" s="1"/>
    </row>
    <row r="449" spans="1:21" ht="18" x14ac:dyDescent="0.25">
      <c r="A449" s="107" t="s">
        <v>33</v>
      </c>
      <c r="B449" s="89" t="s">
        <v>292</v>
      </c>
      <c r="C449" s="501"/>
      <c r="D449" s="501"/>
      <c r="E449" s="500"/>
      <c r="F449" s="500"/>
      <c r="G449" s="500"/>
      <c r="H449" s="501"/>
      <c r="I449" s="578"/>
      <c r="J449" s="499"/>
      <c r="K449" s="590"/>
      <c r="L449" s="591"/>
      <c r="M449" s="591"/>
      <c r="N449" s="591"/>
      <c r="O449" s="949">
        <f t="shared" si="14"/>
        <v>0</v>
      </c>
      <c r="P449" s="1"/>
      <c r="Q449" s="1"/>
      <c r="R449" s="1"/>
      <c r="S449" s="1"/>
      <c r="T449" s="1"/>
      <c r="U449" s="1"/>
    </row>
    <row r="450" spans="1:21" ht="18" x14ac:dyDescent="0.25">
      <c r="A450" s="107" t="s">
        <v>35</v>
      </c>
      <c r="B450" s="89" t="s">
        <v>293</v>
      </c>
      <c r="C450" s="501"/>
      <c r="D450" s="501"/>
      <c r="E450" s="500"/>
      <c r="F450" s="500"/>
      <c r="G450" s="500"/>
      <c r="H450" s="501"/>
      <c r="I450" s="578"/>
      <c r="J450" s="499"/>
      <c r="K450" s="590"/>
      <c r="L450" s="591"/>
      <c r="M450" s="591"/>
      <c r="N450" s="591"/>
      <c r="O450" s="949">
        <f t="shared" si="14"/>
        <v>0</v>
      </c>
      <c r="P450" s="1"/>
      <c r="Q450" s="1"/>
      <c r="R450" s="1"/>
      <c r="S450" s="1"/>
      <c r="T450" s="1"/>
      <c r="U450" s="1"/>
    </row>
    <row r="451" spans="1:21" ht="18" x14ac:dyDescent="0.25">
      <c r="A451" s="107" t="s">
        <v>37</v>
      </c>
      <c r="B451" s="89" t="s">
        <v>294</v>
      </c>
      <c r="C451" s="501"/>
      <c r="D451" s="501"/>
      <c r="E451" s="500"/>
      <c r="F451" s="500"/>
      <c r="G451" s="500"/>
      <c r="H451" s="501"/>
      <c r="I451" s="578"/>
      <c r="J451" s="499"/>
      <c r="K451" s="590"/>
      <c r="L451" s="591"/>
      <c r="M451" s="591"/>
      <c r="N451" s="591"/>
      <c r="O451" s="949">
        <f t="shared" si="14"/>
        <v>0</v>
      </c>
      <c r="P451" s="1"/>
      <c r="Q451" s="1"/>
      <c r="R451" s="1"/>
      <c r="S451" s="1"/>
      <c r="T451" s="1"/>
      <c r="U451" s="1"/>
    </row>
    <row r="452" spans="1:21" ht="18" x14ac:dyDescent="0.25">
      <c r="A452" s="107" t="s">
        <v>39</v>
      </c>
      <c r="B452" s="89" t="s">
        <v>295</v>
      </c>
      <c r="C452" s="500"/>
      <c r="D452" s="501"/>
      <c r="E452" s="500"/>
      <c r="F452" s="500"/>
      <c r="G452" s="500"/>
      <c r="H452" s="501"/>
      <c r="I452" s="578"/>
      <c r="J452" s="499"/>
      <c r="K452" s="590"/>
      <c r="L452" s="591"/>
      <c r="M452" s="591"/>
      <c r="N452" s="591"/>
      <c r="O452" s="949">
        <f t="shared" si="14"/>
        <v>0</v>
      </c>
      <c r="P452" s="1"/>
      <c r="Q452" s="1"/>
      <c r="R452" s="1"/>
      <c r="S452" s="1"/>
      <c r="T452" s="1"/>
      <c r="U452" s="1"/>
    </row>
    <row r="453" spans="1:21" ht="18" x14ac:dyDescent="0.25">
      <c r="A453" s="107" t="s">
        <v>41</v>
      </c>
      <c r="B453" s="89" t="s">
        <v>296</v>
      </c>
      <c r="C453" s="501"/>
      <c r="D453" s="501"/>
      <c r="E453" s="500"/>
      <c r="F453" s="500"/>
      <c r="G453" s="500"/>
      <c r="H453" s="501"/>
      <c r="I453" s="578"/>
      <c r="J453" s="499"/>
      <c r="K453" s="590"/>
      <c r="L453" s="591"/>
      <c r="M453" s="591"/>
      <c r="N453" s="591"/>
      <c r="O453" s="949">
        <f t="shared" si="14"/>
        <v>0</v>
      </c>
      <c r="P453" s="1"/>
      <c r="Q453" s="1"/>
      <c r="R453" s="1"/>
      <c r="S453" s="1"/>
      <c r="T453" s="1"/>
      <c r="U453" s="1"/>
    </row>
    <row r="454" spans="1:21" ht="18" x14ac:dyDescent="0.25">
      <c r="A454" s="107" t="s">
        <v>43</v>
      </c>
      <c r="B454" s="89" t="s">
        <v>297</v>
      </c>
      <c r="C454" s="501"/>
      <c r="D454" s="501"/>
      <c r="E454" s="500"/>
      <c r="F454" s="500"/>
      <c r="G454" s="500"/>
      <c r="H454" s="501"/>
      <c r="I454" s="578"/>
      <c r="J454" s="499"/>
      <c r="K454" s="590"/>
      <c r="L454" s="591"/>
      <c r="M454" s="591"/>
      <c r="N454" s="591"/>
      <c r="O454" s="949">
        <f t="shared" si="14"/>
        <v>0</v>
      </c>
      <c r="P454" s="1"/>
      <c r="Q454" s="1"/>
      <c r="R454" s="1"/>
      <c r="S454" s="1"/>
      <c r="T454" s="1"/>
      <c r="U454" s="1"/>
    </row>
    <row r="455" spans="1:21" ht="18" x14ac:dyDescent="0.25">
      <c r="A455" s="107" t="s">
        <v>45</v>
      </c>
      <c r="B455" s="89" t="s">
        <v>298</v>
      </c>
      <c r="C455" s="501"/>
      <c r="D455" s="501"/>
      <c r="E455" s="500">
        <v>4</v>
      </c>
      <c r="F455" s="500"/>
      <c r="G455" s="500"/>
      <c r="H455" s="501"/>
      <c r="I455" s="578"/>
      <c r="J455" s="499"/>
      <c r="K455" s="590"/>
      <c r="L455" s="591"/>
      <c r="M455" s="591"/>
      <c r="N455" s="591"/>
      <c r="O455" s="949">
        <f t="shared" si="14"/>
        <v>4</v>
      </c>
      <c r="P455" s="1"/>
      <c r="Q455" s="1"/>
      <c r="R455" s="1"/>
      <c r="S455" s="1"/>
      <c r="T455" s="1"/>
      <c r="U455" s="1"/>
    </row>
    <row r="456" spans="1:21" ht="18" x14ac:dyDescent="0.25">
      <c r="A456" s="107" t="s">
        <v>47</v>
      </c>
      <c r="B456" s="89" t="s">
        <v>299</v>
      </c>
      <c r="C456" s="501"/>
      <c r="D456" s="501"/>
      <c r="E456" s="501"/>
      <c r="F456" s="501"/>
      <c r="G456" s="575"/>
      <c r="H456" s="501"/>
      <c r="I456" s="578"/>
      <c r="J456" s="499"/>
      <c r="K456" s="590"/>
      <c r="L456" s="591"/>
      <c r="M456" s="591"/>
      <c r="N456" s="591"/>
      <c r="O456" s="949">
        <f t="shared" si="14"/>
        <v>0</v>
      </c>
      <c r="P456" s="1"/>
      <c r="Q456" s="1"/>
      <c r="R456" s="1"/>
      <c r="S456" s="1"/>
      <c r="T456" s="1"/>
      <c r="U456" s="1"/>
    </row>
    <row r="457" spans="1:21" ht="18" x14ac:dyDescent="0.25">
      <c r="A457" s="107" t="s">
        <v>49</v>
      </c>
      <c r="B457" s="89" t="s">
        <v>300</v>
      </c>
      <c r="C457" s="501"/>
      <c r="D457" s="501"/>
      <c r="E457" s="501"/>
      <c r="F457" s="501"/>
      <c r="G457" s="500"/>
      <c r="H457" s="501"/>
      <c r="I457" s="578"/>
      <c r="J457" s="499"/>
      <c r="K457" s="593"/>
      <c r="L457" s="591"/>
      <c r="M457" s="591"/>
      <c r="N457" s="591"/>
      <c r="O457" s="949">
        <f t="shared" si="14"/>
        <v>0</v>
      </c>
      <c r="P457" s="1"/>
      <c r="Q457" s="1"/>
      <c r="R457" s="1"/>
      <c r="S457" s="1"/>
      <c r="T457" s="1"/>
      <c r="U457" s="1"/>
    </row>
    <row r="458" spans="1:21" ht="18" x14ac:dyDescent="0.25">
      <c r="A458" s="107" t="s">
        <v>50</v>
      </c>
      <c r="B458" s="89" t="s">
        <v>301</v>
      </c>
      <c r="C458" s="500"/>
      <c r="D458" s="501"/>
      <c r="E458" s="501"/>
      <c r="F458" s="501"/>
      <c r="G458" s="575"/>
      <c r="H458" s="501"/>
      <c r="I458" s="578"/>
      <c r="J458" s="499"/>
      <c r="K458" s="593"/>
      <c r="L458" s="591"/>
      <c r="M458" s="591"/>
      <c r="N458" s="591"/>
      <c r="O458" s="949">
        <f t="shared" si="14"/>
        <v>0</v>
      </c>
      <c r="P458" s="1"/>
      <c r="Q458" s="1"/>
      <c r="R458" s="1"/>
      <c r="S458" s="1"/>
      <c r="T458" s="1"/>
      <c r="U458" s="1"/>
    </row>
    <row r="459" spans="1:21" ht="18" x14ac:dyDescent="0.25">
      <c r="A459" s="107" t="s">
        <v>51</v>
      </c>
      <c r="B459" s="89" t="s">
        <v>302</v>
      </c>
      <c r="C459" s="501"/>
      <c r="D459" s="501"/>
      <c r="E459" s="501"/>
      <c r="F459" s="501"/>
      <c r="G459" s="500"/>
      <c r="H459" s="501"/>
      <c r="I459" s="578"/>
      <c r="J459" s="499"/>
      <c r="K459" s="593"/>
      <c r="L459" s="591"/>
      <c r="M459" s="591"/>
      <c r="N459" s="591"/>
      <c r="O459" s="949">
        <f t="shared" si="14"/>
        <v>0</v>
      </c>
      <c r="P459" s="1"/>
      <c r="Q459" s="1"/>
      <c r="R459" s="1"/>
      <c r="S459" s="1"/>
      <c r="T459" s="1"/>
      <c r="U459" s="32"/>
    </row>
    <row r="460" spans="1:21" ht="18" x14ac:dyDescent="0.25">
      <c r="A460" s="107" t="s">
        <v>53</v>
      </c>
      <c r="B460" s="89" t="s">
        <v>303</v>
      </c>
      <c r="C460" s="501"/>
      <c r="D460" s="501"/>
      <c r="E460" s="501"/>
      <c r="F460" s="501"/>
      <c r="G460" s="575"/>
      <c r="H460" s="501"/>
      <c r="I460" s="578"/>
      <c r="J460" s="499"/>
      <c r="K460" s="593"/>
      <c r="L460" s="591"/>
      <c r="M460" s="591"/>
      <c r="N460" s="591"/>
      <c r="O460" s="949">
        <f t="shared" si="14"/>
        <v>0</v>
      </c>
    </row>
    <row r="461" spans="1:21" ht="18" x14ac:dyDescent="0.25">
      <c r="A461" s="107" t="s">
        <v>54</v>
      </c>
      <c r="B461" s="89" t="s">
        <v>304</v>
      </c>
      <c r="C461" s="501"/>
      <c r="D461" s="501"/>
      <c r="E461" s="501"/>
      <c r="F461" s="501"/>
      <c r="G461" s="500"/>
      <c r="H461" s="501"/>
      <c r="I461" s="578"/>
      <c r="J461" s="499"/>
      <c r="K461" s="593"/>
      <c r="L461" s="591"/>
      <c r="M461" s="591"/>
      <c r="N461" s="591"/>
      <c r="O461" s="949">
        <f t="shared" si="14"/>
        <v>0</v>
      </c>
    </row>
    <row r="462" spans="1:21" ht="24" x14ac:dyDescent="0.25">
      <c r="A462" s="107" t="s">
        <v>56</v>
      </c>
      <c r="B462" s="89" t="s">
        <v>305</v>
      </c>
      <c r="C462" s="501"/>
      <c r="D462" s="501"/>
      <c r="E462" s="501"/>
      <c r="F462" s="501"/>
      <c r="G462" s="575"/>
      <c r="H462" s="501"/>
      <c r="I462" s="578"/>
      <c r="J462" s="499"/>
      <c r="K462" s="593"/>
      <c r="L462" s="591"/>
      <c r="M462" s="591"/>
      <c r="N462" s="591"/>
      <c r="O462" s="966">
        <f t="shared" si="14"/>
        <v>0</v>
      </c>
    </row>
    <row r="463" spans="1:21" ht="18" x14ac:dyDescent="0.25">
      <c r="A463" s="107" t="s">
        <v>57</v>
      </c>
      <c r="B463" s="90" t="s">
        <v>306</v>
      </c>
      <c r="C463" s="501"/>
      <c r="D463" s="501"/>
      <c r="E463" s="501">
        <v>1</v>
      </c>
      <c r="F463" s="501"/>
      <c r="G463" s="500"/>
      <c r="H463" s="501"/>
      <c r="I463" s="578"/>
      <c r="J463" s="499"/>
      <c r="K463" s="593"/>
      <c r="L463" s="591"/>
      <c r="M463" s="591"/>
      <c r="N463" s="591"/>
      <c r="O463" s="949">
        <f t="shared" si="14"/>
        <v>1</v>
      </c>
    </row>
    <row r="464" spans="1:21" ht="18" x14ac:dyDescent="0.25">
      <c r="A464" s="107" t="s">
        <v>59</v>
      </c>
      <c r="B464" s="90" t="s">
        <v>307</v>
      </c>
      <c r="C464" s="501"/>
      <c r="D464" s="501"/>
      <c r="E464" s="501"/>
      <c r="F464" s="501"/>
      <c r="G464" s="575"/>
      <c r="H464" s="501"/>
      <c r="I464" s="578"/>
      <c r="J464" s="499"/>
      <c r="K464" s="593"/>
      <c r="L464" s="591"/>
      <c r="M464" s="591"/>
      <c r="N464" s="591"/>
      <c r="O464" s="949">
        <f t="shared" si="14"/>
        <v>0</v>
      </c>
    </row>
    <row r="465" spans="1:18" ht="18" x14ac:dyDescent="0.25">
      <c r="A465" s="107" t="s">
        <v>60</v>
      </c>
      <c r="B465" s="90" t="s">
        <v>308</v>
      </c>
      <c r="C465" s="501"/>
      <c r="D465" s="501"/>
      <c r="E465" s="501"/>
      <c r="F465" s="501"/>
      <c r="G465" s="500"/>
      <c r="H465" s="501"/>
      <c r="I465" s="578"/>
      <c r="J465" s="499"/>
      <c r="K465" s="593"/>
      <c r="L465" s="591"/>
      <c r="M465" s="591"/>
      <c r="N465" s="591"/>
      <c r="O465" s="949">
        <f t="shared" si="14"/>
        <v>0</v>
      </c>
    </row>
    <row r="466" spans="1:18" ht="18" x14ac:dyDescent="0.25">
      <c r="A466" s="107" t="s">
        <v>62</v>
      </c>
      <c r="B466" s="90" t="s">
        <v>309</v>
      </c>
      <c r="C466" s="501"/>
      <c r="D466" s="501"/>
      <c r="E466" s="501"/>
      <c r="F466" s="501"/>
      <c r="G466" s="575"/>
      <c r="H466" s="501"/>
      <c r="I466" s="578"/>
      <c r="J466" s="499"/>
      <c r="K466" s="593"/>
      <c r="L466" s="591"/>
      <c r="M466" s="591"/>
      <c r="N466" s="591"/>
      <c r="O466" s="949">
        <f t="shared" si="14"/>
        <v>0</v>
      </c>
    </row>
    <row r="467" spans="1:18" ht="18" x14ac:dyDescent="0.25">
      <c r="A467" s="107" t="s">
        <v>63</v>
      </c>
      <c r="B467" s="90" t="s">
        <v>310</v>
      </c>
      <c r="C467" s="501"/>
      <c r="D467" s="501"/>
      <c r="E467" s="501"/>
      <c r="F467" s="501"/>
      <c r="G467" s="500"/>
      <c r="H467" s="501"/>
      <c r="I467" s="578"/>
      <c r="J467" s="499"/>
      <c r="K467" s="593"/>
      <c r="L467" s="591"/>
      <c r="M467" s="591"/>
      <c r="N467" s="591"/>
      <c r="O467" s="949">
        <f t="shared" si="14"/>
        <v>0</v>
      </c>
    </row>
    <row r="468" spans="1:18" ht="18" x14ac:dyDescent="0.25">
      <c r="A468" s="107" t="s">
        <v>65</v>
      </c>
      <c r="B468" s="90" t="s">
        <v>311</v>
      </c>
      <c r="C468" s="501"/>
      <c r="D468" s="501"/>
      <c r="E468" s="501"/>
      <c r="F468" s="501"/>
      <c r="G468" s="575"/>
      <c r="H468" s="501"/>
      <c r="I468" s="578"/>
      <c r="J468" s="499"/>
      <c r="K468" s="593"/>
      <c r="L468" s="591"/>
      <c r="M468" s="591"/>
      <c r="N468" s="591"/>
      <c r="O468" s="949">
        <f t="shared" si="14"/>
        <v>0</v>
      </c>
    </row>
    <row r="469" spans="1:18" ht="18" x14ac:dyDescent="0.25">
      <c r="A469" s="107" t="s">
        <v>67</v>
      </c>
      <c r="B469" s="90" t="s">
        <v>312</v>
      </c>
      <c r="C469" s="501"/>
      <c r="D469" s="501"/>
      <c r="E469" s="501"/>
      <c r="F469" s="501"/>
      <c r="G469" s="500"/>
      <c r="H469" s="501"/>
      <c r="I469" s="578"/>
      <c r="J469" s="499"/>
      <c r="K469" s="593"/>
      <c r="L469" s="591"/>
      <c r="M469" s="591"/>
      <c r="N469" s="591"/>
      <c r="O469" s="949">
        <f t="shared" si="14"/>
        <v>0</v>
      </c>
    </row>
    <row r="470" spans="1:18" ht="18" x14ac:dyDescent="0.25">
      <c r="A470" s="107" t="s">
        <v>69</v>
      </c>
      <c r="B470" s="90" t="s">
        <v>313</v>
      </c>
      <c r="C470" s="501"/>
      <c r="D470" s="501"/>
      <c r="E470" s="501"/>
      <c r="F470" s="501"/>
      <c r="G470" s="575"/>
      <c r="H470" s="501"/>
      <c r="I470" s="578"/>
      <c r="J470" s="499"/>
      <c r="K470" s="593"/>
      <c r="L470" s="591"/>
      <c r="M470" s="591"/>
      <c r="N470" s="591"/>
      <c r="O470" s="949">
        <f t="shared" si="14"/>
        <v>0</v>
      </c>
    </row>
    <row r="471" spans="1:18" ht="18" x14ac:dyDescent="0.25">
      <c r="A471" s="107" t="s">
        <v>71</v>
      </c>
      <c r="B471" s="90" t="s">
        <v>314</v>
      </c>
      <c r="C471" s="501"/>
      <c r="D471" s="501"/>
      <c r="E471" s="501"/>
      <c r="F471" s="501"/>
      <c r="G471" s="500"/>
      <c r="H471" s="501"/>
      <c r="I471" s="578"/>
      <c r="J471" s="499"/>
      <c r="K471" s="593"/>
      <c r="L471" s="591"/>
      <c r="M471" s="591"/>
      <c r="N471" s="591"/>
      <c r="O471" s="949">
        <f t="shared" si="14"/>
        <v>0</v>
      </c>
    </row>
    <row r="472" spans="1:18" ht="18" x14ac:dyDescent="0.25">
      <c r="A472" s="107" t="s">
        <v>73</v>
      </c>
      <c r="B472" s="90" t="s">
        <v>315</v>
      </c>
      <c r="C472" s="501"/>
      <c r="D472" s="501"/>
      <c r="E472" s="501"/>
      <c r="F472" s="501"/>
      <c r="G472" s="575"/>
      <c r="H472" s="501"/>
      <c r="I472" s="578"/>
      <c r="J472" s="499"/>
      <c r="K472" s="593"/>
      <c r="L472" s="591"/>
      <c r="M472" s="591"/>
      <c r="N472" s="591"/>
      <c r="O472" s="949">
        <f t="shared" si="14"/>
        <v>0</v>
      </c>
    </row>
    <row r="473" spans="1:18" ht="18" x14ac:dyDescent="0.25">
      <c r="A473" s="107" t="s">
        <v>75</v>
      </c>
      <c r="B473" s="90" t="s">
        <v>316</v>
      </c>
      <c r="C473" s="501"/>
      <c r="D473" s="501"/>
      <c r="E473" s="501"/>
      <c r="F473" s="501"/>
      <c r="G473" s="575"/>
      <c r="H473" s="501"/>
      <c r="I473" s="578"/>
      <c r="J473" s="499"/>
      <c r="K473" s="593"/>
      <c r="L473" s="591"/>
      <c r="M473" s="591"/>
      <c r="N473" s="591"/>
      <c r="O473" s="949"/>
    </row>
    <row r="474" spans="1:18" ht="18" x14ac:dyDescent="0.25">
      <c r="A474" s="107" t="s">
        <v>77</v>
      </c>
      <c r="B474" s="49" t="s">
        <v>119</v>
      </c>
      <c r="C474" s="501"/>
      <c r="D474" s="501"/>
      <c r="E474" s="500"/>
      <c r="F474" s="501"/>
      <c r="G474" s="500"/>
      <c r="H474" s="501"/>
      <c r="I474" s="578"/>
      <c r="J474" s="499"/>
      <c r="K474" s="593"/>
      <c r="L474" s="591"/>
      <c r="M474" s="591"/>
      <c r="N474" s="591"/>
      <c r="O474" s="949">
        <f t="shared" si="14"/>
        <v>0</v>
      </c>
    </row>
    <row r="475" spans="1:18" ht="18" x14ac:dyDescent="0.25">
      <c r="A475" s="1"/>
      <c r="B475" s="2"/>
      <c r="C475" s="966">
        <f t="shared" ref="C475:O475" si="15">SUM(C446:C474)</f>
        <v>0</v>
      </c>
      <c r="D475" s="966">
        <f t="shared" si="15"/>
        <v>0</v>
      </c>
      <c r="E475" s="966">
        <f t="shared" si="15"/>
        <v>5</v>
      </c>
      <c r="F475" s="966">
        <f t="shared" si="15"/>
        <v>0</v>
      </c>
      <c r="G475" s="966">
        <f t="shared" si="15"/>
        <v>0</v>
      </c>
      <c r="H475" s="966">
        <f t="shared" si="15"/>
        <v>0</v>
      </c>
      <c r="I475" s="966">
        <f t="shared" si="15"/>
        <v>0</v>
      </c>
      <c r="J475" s="967">
        <f t="shared" si="15"/>
        <v>0</v>
      </c>
      <c r="K475" s="966">
        <f t="shared" si="15"/>
        <v>0</v>
      </c>
      <c r="L475" s="966">
        <f t="shared" si="15"/>
        <v>0</v>
      </c>
      <c r="M475" s="966">
        <f t="shared" si="15"/>
        <v>0</v>
      </c>
      <c r="N475" s="966">
        <f t="shared" si="15"/>
        <v>0</v>
      </c>
      <c r="O475" s="966">
        <f t="shared" si="15"/>
        <v>5</v>
      </c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197" t="s">
        <v>320</v>
      </c>
      <c r="P479" s="1"/>
      <c r="Q479" s="50"/>
      <c r="R479" s="51"/>
    </row>
    <row r="480" spans="1:18" ht="16.5" x14ac:dyDescent="0.25">
      <c r="A480" s="107" t="s">
        <v>13</v>
      </c>
      <c r="B480" s="41" t="s">
        <v>321</v>
      </c>
      <c r="C480" s="1133"/>
      <c r="D480" s="1133"/>
      <c r="E480" s="1134"/>
      <c r="F480" s="1134"/>
      <c r="G480" s="1135"/>
      <c r="H480" s="1136"/>
      <c r="I480" s="1133"/>
      <c r="J480" s="1133"/>
      <c r="K480" s="1137"/>
      <c r="L480" s="1134"/>
      <c r="M480" s="1134"/>
      <c r="N480" s="1137"/>
      <c r="O480" s="1138"/>
      <c r="P480" s="1"/>
      <c r="Q480" s="50"/>
      <c r="R480" s="51"/>
    </row>
    <row r="481" spans="1:18" ht="16.5" x14ac:dyDescent="0.25">
      <c r="A481" s="106" t="s">
        <v>15</v>
      </c>
      <c r="B481" s="63" t="s">
        <v>322</v>
      </c>
      <c r="C481" s="1139"/>
      <c r="D481" s="1139"/>
      <c r="E481" s="1140"/>
      <c r="F481" s="1140"/>
      <c r="G481" s="1141"/>
      <c r="H481" s="1142"/>
      <c r="I481" s="1139"/>
      <c r="J481" s="1139"/>
      <c r="K481" s="1143"/>
      <c r="L481" s="1140"/>
      <c r="M481" s="1140"/>
      <c r="N481" s="1143"/>
      <c r="O481" s="1138">
        <v>0</v>
      </c>
      <c r="P481" s="1"/>
      <c r="Q481" s="50"/>
      <c r="R481" s="51"/>
    </row>
    <row r="482" spans="1:18" ht="16.5" x14ac:dyDescent="0.25">
      <c r="A482" s="106" t="s">
        <v>17</v>
      </c>
      <c r="B482" s="42" t="s">
        <v>323</v>
      </c>
      <c r="C482" s="1139"/>
      <c r="D482" s="1139"/>
      <c r="E482" s="1144"/>
      <c r="F482" s="1144"/>
      <c r="G482" s="1145"/>
      <c r="H482" s="1142"/>
      <c r="I482" s="1139"/>
      <c r="J482" s="1139"/>
      <c r="K482" s="1143"/>
      <c r="L482" s="1144"/>
      <c r="M482" s="1144"/>
      <c r="N482" s="1143"/>
      <c r="O482" s="1138">
        <v>0</v>
      </c>
      <c r="P482" s="1"/>
      <c r="Q482" s="50"/>
      <c r="R482" s="51"/>
    </row>
    <row r="483" spans="1:18" ht="16.5" x14ac:dyDescent="0.25">
      <c r="A483" s="106" t="s">
        <v>132</v>
      </c>
      <c r="B483" s="42" t="s">
        <v>385</v>
      </c>
      <c r="C483" s="1139"/>
      <c r="D483" s="1139"/>
      <c r="E483" s="1144"/>
      <c r="F483" s="1144"/>
      <c r="G483" s="1144"/>
      <c r="H483" s="1140"/>
      <c r="I483" s="1139"/>
      <c r="J483" s="1139"/>
      <c r="K483" s="1143"/>
      <c r="L483" s="1144"/>
      <c r="M483" s="1144"/>
      <c r="N483" s="1143"/>
      <c r="O483" s="1138">
        <v>0</v>
      </c>
      <c r="P483" s="1"/>
      <c r="Q483" s="50"/>
      <c r="R483" s="51"/>
    </row>
    <row r="484" spans="1:18" ht="16.5" x14ac:dyDescent="0.25">
      <c r="A484" s="164" t="s">
        <v>133</v>
      </c>
      <c r="B484" s="163" t="s">
        <v>386</v>
      </c>
      <c r="C484" s="1139"/>
      <c r="D484" s="1139"/>
      <c r="E484" s="1144"/>
      <c r="F484" s="1144"/>
      <c r="G484" s="1144"/>
      <c r="H484" s="1140"/>
      <c r="I484" s="1139"/>
      <c r="J484" s="1139"/>
      <c r="K484" s="1143"/>
      <c r="L484" s="1144"/>
      <c r="M484" s="1144"/>
      <c r="N484" s="1143"/>
      <c r="O484" s="1138"/>
      <c r="P484" s="1"/>
      <c r="Q484" s="50"/>
      <c r="R484" s="51"/>
    </row>
    <row r="485" spans="1:18" ht="16.5" x14ac:dyDescent="0.25">
      <c r="A485" s="107" t="s">
        <v>19</v>
      </c>
      <c r="B485" s="41" t="s">
        <v>324</v>
      </c>
      <c r="C485" s="1133"/>
      <c r="D485" s="1133"/>
      <c r="E485" s="1146"/>
      <c r="F485" s="1146"/>
      <c r="G485" s="1146"/>
      <c r="H485" s="1134"/>
      <c r="I485" s="1133"/>
      <c r="J485" s="1133"/>
      <c r="K485" s="1137"/>
      <c r="L485" s="1146"/>
      <c r="M485" s="1146"/>
      <c r="N485" s="1137"/>
      <c r="O485" s="1138"/>
      <c r="P485" s="1"/>
      <c r="Q485" s="50"/>
      <c r="R485" s="51"/>
    </row>
    <row r="486" spans="1:18" ht="16.5" x14ac:dyDescent="0.25">
      <c r="A486" s="106" t="s">
        <v>21</v>
      </c>
      <c r="B486" s="42" t="s">
        <v>325</v>
      </c>
      <c r="C486" s="1139"/>
      <c r="D486" s="1139"/>
      <c r="E486" s="1144"/>
      <c r="F486" s="1144"/>
      <c r="G486" s="1144"/>
      <c r="H486" s="1140"/>
      <c r="I486" s="1139"/>
      <c r="J486" s="1139"/>
      <c r="K486" s="1143"/>
      <c r="L486" s="1144"/>
      <c r="M486" s="1144"/>
      <c r="N486" s="1143"/>
      <c r="O486" s="1138">
        <v>0</v>
      </c>
      <c r="P486" s="1"/>
      <c r="Q486" s="50"/>
      <c r="R486" s="51"/>
    </row>
    <row r="487" spans="1:18" ht="16.5" x14ac:dyDescent="0.25">
      <c r="A487" s="106" t="s">
        <v>23</v>
      </c>
      <c r="B487" s="42" t="s">
        <v>326</v>
      </c>
      <c r="C487" s="1139"/>
      <c r="D487" s="1139"/>
      <c r="E487" s="1144"/>
      <c r="F487" s="1144"/>
      <c r="G487" s="1144"/>
      <c r="H487" s="1140"/>
      <c r="I487" s="1139"/>
      <c r="J487" s="1139"/>
      <c r="K487" s="1143"/>
      <c r="L487" s="1144"/>
      <c r="M487" s="1144"/>
      <c r="N487" s="1143"/>
      <c r="O487" s="1138">
        <v>0</v>
      </c>
      <c r="P487" s="1"/>
      <c r="Q487" s="50"/>
      <c r="R487" s="51"/>
    </row>
    <row r="488" spans="1:18" ht="16.5" x14ac:dyDescent="0.25">
      <c r="A488" s="107" t="s">
        <v>25</v>
      </c>
      <c r="B488" s="41" t="s">
        <v>427</v>
      </c>
      <c r="C488" s="1139"/>
      <c r="D488" s="1139"/>
      <c r="E488" s="1144"/>
      <c r="F488" s="1144"/>
      <c r="G488" s="1144"/>
      <c r="H488" s="1140"/>
      <c r="I488" s="1139"/>
      <c r="J488" s="1139"/>
      <c r="K488" s="1143"/>
      <c r="L488" s="1144"/>
      <c r="M488" s="1144"/>
      <c r="N488" s="1143"/>
      <c r="O488" s="1138">
        <v>0</v>
      </c>
      <c r="P488" s="1"/>
      <c r="Q488" s="50"/>
      <c r="R488" s="51"/>
    </row>
    <row r="489" spans="1:18" ht="16.5" x14ac:dyDescent="0.25">
      <c r="A489" s="106" t="s">
        <v>27</v>
      </c>
      <c r="B489" s="63" t="s">
        <v>425</v>
      </c>
      <c r="C489" s="1139"/>
      <c r="D489" s="1139"/>
      <c r="E489" s="1144"/>
      <c r="F489" s="1144"/>
      <c r="G489" s="1144"/>
      <c r="H489" s="1140"/>
      <c r="I489" s="1139"/>
      <c r="J489" s="1139"/>
      <c r="K489" s="1143"/>
      <c r="L489" s="1144"/>
      <c r="M489" s="1144"/>
      <c r="N489" s="1143"/>
      <c r="O489" s="1138"/>
      <c r="P489" s="1"/>
      <c r="Q489" s="50"/>
      <c r="R489" s="51"/>
    </row>
    <row r="490" spans="1:18" ht="16.5" x14ac:dyDescent="0.25">
      <c r="A490" s="106" t="s">
        <v>29</v>
      </c>
      <c r="B490" s="63" t="s">
        <v>426</v>
      </c>
      <c r="C490" s="1139"/>
      <c r="D490" s="1139"/>
      <c r="E490" s="1144"/>
      <c r="F490" s="1144"/>
      <c r="G490" s="1144"/>
      <c r="H490" s="1140"/>
      <c r="I490" s="1139"/>
      <c r="J490" s="1139"/>
      <c r="K490" s="1143"/>
      <c r="L490" s="1144"/>
      <c r="M490" s="1144"/>
      <c r="N490" s="1143"/>
      <c r="O490" s="1138"/>
      <c r="P490" s="1"/>
      <c r="Q490" s="50"/>
      <c r="R490" s="51"/>
    </row>
    <row r="491" spans="1:18" ht="18" x14ac:dyDescent="0.25">
      <c r="A491" s="107" t="s">
        <v>33</v>
      </c>
      <c r="B491" s="43" t="s">
        <v>327</v>
      </c>
      <c r="C491" s="1182">
        <f>SUM(C492,C493,C494,C495,C496,C497)</f>
        <v>5</v>
      </c>
      <c r="D491" s="1182">
        <f t="shared" ref="D491:E491" si="16">SUM(D492,D493,D494,D495,D496,D497)</f>
        <v>6</v>
      </c>
      <c r="E491" s="1182">
        <f t="shared" si="16"/>
        <v>6</v>
      </c>
      <c r="F491" s="1175"/>
      <c r="G491" s="1175"/>
      <c r="H491" s="1176"/>
      <c r="I491" s="1174"/>
      <c r="J491" s="1174"/>
      <c r="K491" s="1177"/>
      <c r="L491" s="1175"/>
      <c r="M491" s="1175"/>
      <c r="N491" s="1177"/>
      <c r="O491" s="1179">
        <f>SUM(C491:N491)</f>
        <v>17</v>
      </c>
      <c r="P491" s="1"/>
      <c r="Q491" s="50"/>
      <c r="R491" s="51"/>
    </row>
    <row r="492" spans="1:18" ht="16.5" x14ac:dyDescent="0.25">
      <c r="A492" s="164" t="s">
        <v>139</v>
      </c>
      <c r="B492" s="165" t="s">
        <v>387</v>
      </c>
      <c r="C492" s="1162"/>
      <c r="D492" s="1162"/>
      <c r="E492" s="1163"/>
      <c r="F492" s="1163"/>
      <c r="G492" s="1163"/>
      <c r="H492" s="1164"/>
      <c r="I492" s="1162"/>
      <c r="J492" s="1162"/>
      <c r="K492" s="1165"/>
      <c r="L492" s="1163"/>
      <c r="M492" s="1163"/>
      <c r="N492" s="1165"/>
      <c r="O492" s="1166"/>
      <c r="P492" s="1"/>
      <c r="Q492" s="50"/>
      <c r="R492" s="51"/>
    </row>
    <row r="493" spans="1:18" ht="16.5" x14ac:dyDescent="0.25">
      <c r="A493" s="164" t="s">
        <v>140</v>
      </c>
      <c r="B493" s="165" t="s">
        <v>388</v>
      </c>
      <c r="C493" s="1162"/>
      <c r="D493" s="1162"/>
      <c r="E493" s="1163"/>
      <c r="F493" s="1163"/>
      <c r="G493" s="1163"/>
      <c r="H493" s="1164"/>
      <c r="I493" s="1162"/>
      <c r="J493" s="1162"/>
      <c r="K493" s="1165"/>
      <c r="L493" s="1163"/>
      <c r="M493" s="1163"/>
      <c r="N493" s="1165"/>
      <c r="O493" s="1166"/>
      <c r="P493" s="1"/>
      <c r="Q493" s="50"/>
      <c r="R493" s="51"/>
    </row>
    <row r="494" spans="1:18" ht="16.5" x14ac:dyDescent="0.25">
      <c r="A494" s="164" t="s">
        <v>141</v>
      </c>
      <c r="B494" s="165" t="s">
        <v>389</v>
      </c>
      <c r="C494" s="1162"/>
      <c r="D494" s="1162"/>
      <c r="E494" s="1163"/>
      <c r="F494" s="1163"/>
      <c r="G494" s="1163"/>
      <c r="H494" s="1164"/>
      <c r="I494" s="1162"/>
      <c r="J494" s="1162"/>
      <c r="K494" s="1165"/>
      <c r="L494" s="1163"/>
      <c r="M494" s="1163"/>
      <c r="N494" s="1165"/>
      <c r="O494" s="1166"/>
      <c r="P494" s="1"/>
      <c r="Q494" s="50"/>
      <c r="R494" s="51"/>
    </row>
    <row r="495" spans="1:18" ht="16.5" x14ac:dyDescent="0.25">
      <c r="A495" s="164" t="s">
        <v>142</v>
      </c>
      <c r="B495" s="44" t="s">
        <v>328</v>
      </c>
      <c r="C495" s="1167"/>
      <c r="D495" s="1167"/>
      <c r="E495" s="1168"/>
      <c r="F495" s="1168"/>
      <c r="G495" s="1168"/>
      <c r="H495" s="1169"/>
      <c r="I495" s="1167"/>
      <c r="J495" s="1167"/>
      <c r="K495" s="1170"/>
      <c r="L495" s="1168"/>
      <c r="M495" s="1168"/>
      <c r="N495" s="1170"/>
      <c r="O495" s="1171"/>
      <c r="P495" s="1"/>
      <c r="Q495" s="50"/>
      <c r="R495" s="51"/>
    </row>
    <row r="496" spans="1:18" ht="16.5" x14ac:dyDescent="0.25">
      <c r="A496" s="164" t="s">
        <v>392</v>
      </c>
      <c r="B496" s="165" t="s">
        <v>390</v>
      </c>
      <c r="C496" s="1167"/>
      <c r="D496" s="1167"/>
      <c r="E496" s="1168"/>
      <c r="F496" s="1168"/>
      <c r="G496" s="1168"/>
      <c r="H496" s="1169"/>
      <c r="I496" s="1167"/>
      <c r="J496" s="1167"/>
      <c r="K496" s="1170"/>
      <c r="L496" s="1168"/>
      <c r="M496" s="1168"/>
      <c r="N496" s="1170"/>
      <c r="O496" s="1171"/>
      <c r="P496" s="1"/>
      <c r="Q496" s="50"/>
      <c r="R496" s="51"/>
    </row>
    <row r="497" spans="1:18" ht="16.5" x14ac:dyDescent="0.25">
      <c r="A497" s="164" t="s">
        <v>391</v>
      </c>
      <c r="B497" s="44" t="s">
        <v>329</v>
      </c>
      <c r="C497" s="1172">
        <v>5</v>
      </c>
      <c r="D497" s="1172">
        <v>6</v>
      </c>
      <c r="E497" s="1172">
        <v>6</v>
      </c>
      <c r="F497" s="1172"/>
      <c r="G497" s="1172"/>
      <c r="H497" s="1172"/>
      <c r="I497" s="1172"/>
      <c r="J497" s="1172"/>
      <c r="K497" s="1172"/>
      <c r="L497" s="1172"/>
      <c r="M497" s="1172"/>
      <c r="N497" s="1172"/>
      <c r="O497" s="1173"/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1183">
        <v>0</v>
      </c>
      <c r="D498" s="1183">
        <v>0</v>
      </c>
      <c r="E498" s="1183">
        <v>2</v>
      </c>
      <c r="F498" s="1161"/>
      <c r="G498" s="1161"/>
      <c r="H498" s="1161"/>
      <c r="I498" s="1161"/>
      <c r="J498" s="1161"/>
      <c r="K498" s="1161"/>
      <c r="L498" s="1161"/>
      <c r="M498" s="1161"/>
      <c r="N498" s="1161"/>
      <c r="O498" s="1180">
        <f>SUM(C498:N498)</f>
        <v>2</v>
      </c>
      <c r="P498" s="1"/>
      <c r="Q498" s="50"/>
      <c r="R498" s="51"/>
    </row>
    <row r="499" spans="1:18" ht="25.5" x14ac:dyDescent="0.25">
      <c r="A499" s="107" t="s">
        <v>37</v>
      </c>
      <c r="B499" s="45" t="s">
        <v>331</v>
      </c>
      <c r="C499" s="1178">
        <f>SUM(C500,C501,C502,C503)</f>
        <v>3</v>
      </c>
      <c r="D499" s="1178">
        <f t="shared" ref="D499:E499" si="17">SUM(D500,D501,D502,D503)</f>
        <v>0</v>
      </c>
      <c r="E499" s="1178">
        <f t="shared" si="17"/>
        <v>0</v>
      </c>
      <c r="F499" s="1181"/>
      <c r="G499" s="1181"/>
      <c r="H499" s="1181"/>
      <c r="I499" s="1181"/>
      <c r="J499" s="1181"/>
      <c r="K499" s="1181"/>
      <c r="L499" s="1181"/>
      <c r="M499" s="1181"/>
      <c r="N499" s="1181"/>
      <c r="O499" s="1179">
        <f>SUM(C499:N499)</f>
        <v>3</v>
      </c>
      <c r="P499" s="1"/>
      <c r="Q499" s="50"/>
      <c r="R499" s="51"/>
    </row>
    <row r="500" spans="1:18" ht="16.5" x14ac:dyDescent="0.25">
      <c r="A500" s="106" t="s">
        <v>149</v>
      </c>
      <c r="B500" s="46" t="s">
        <v>332</v>
      </c>
      <c r="C500" s="1151"/>
      <c r="D500" s="1151"/>
      <c r="E500" s="1151"/>
      <c r="F500" s="1151"/>
      <c r="G500" s="1151"/>
      <c r="H500" s="1151"/>
      <c r="I500" s="1151"/>
      <c r="J500" s="1151"/>
      <c r="K500" s="1151"/>
      <c r="L500" s="1151"/>
      <c r="M500" s="1151"/>
      <c r="N500" s="1151"/>
      <c r="O500" s="1152"/>
      <c r="P500" s="1"/>
      <c r="Q500" s="50"/>
      <c r="R500" s="51"/>
    </row>
    <row r="501" spans="1:18" ht="16.5" x14ac:dyDescent="0.25">
      <c r="A501" s="106" t="s">
        <v>150</v>
      </c>
      <c r="B501" s="46" t="s">
        <v>333</v>
      </c>
      <c r="C501" s="1151"/>
      <c r="D501" s="1151"/>
      <c r="E501" s="1151"/>
      <c r="F501" s="1151"/>
      <c r="G501" s="1151"/>
      <c r="H501" s="1151"/>
      <c r="I501" s="1151"/>
      <c r="J501" s="1151"/>
      <c r="K501" s="1151"/>
      <c r="L501" s="1151"/>
      <c r="M501" s="1151"/>
      <c r="N501" s="1151"/>
      <c r="O501" s="1152"/>
      <c r="P501" s="1"/>
      <c r="Q501" s="50"/>
      <c r="R501" s="51"/>
    </row>
    <row r="502" spans="1:18" ht="16.5" x14ac:dyDescent="0.25">
      <c r="A502" s="106" t="s">
        <v>151</v>
      </c>
      <c r="B502" s="46" t="s">
        <v>334</v>
      </c>
      <c r="C502" s="1151"/>
      <c r="D502" s="1151"/>
      <c r="E502" s="1151"/>
      <c r="F502" s="1151"/>
      <c r="G502" s="1151"/>
      <c r="H502" s="1151"/>
      <c r="I502" s="1151"/>
      <c r="J502" s="1151"/>
      <c r="K502" s="1151"/>
      <c r="L502" s="1151"/>
      <c r="M502" s="1151"/>
      <c r="N502" s="1151"/>
      <c r="O502" s="1152"/>
      <c r="P502" s="1"/>
      <c r="Q502" s="50"/>
      <c r="R502" s="51"/>
    </row>
    <row r="503" spans="1:18" ht="16.5" x14ac:dyDescent="0.25">
      <c r="A503" s="106" t="s">
        <v>152</v>
      </c>
      <c r="B503" s="46" t="s">
        <v>335</v>
      </c>
      <c r="C503" s="1151">
        <v>3</v>
      </c>
      <c r="D503" s="1151"/>
      <c r="E503" s="1151"/>
      <c r="F503" s="1151"/>
      <c r="G503" s="1151"/>
      <c r="H503" s="1151"/>
      <c r="I503" s="1151"/>
      <c r="J503" s="1151"/>
      <c r="K503" s="1151"/>
      <c r="L503" s="1151"/>
      <c r="M503" s="1151"/>
      <c r="N503" s="1151"/>
      <c r="O503" s="1152"/>
      <c r="P503" s="1"/>
      <c r="Q503" s="50"/>
      <c r="R503" s="51"/>
    </row>
    <row r="504" spans="1:18" ht="18" x14ac:dyDescent="0.25">
      <c r="A504" s="107" t="s">
        <v>39</v>
      </c>
      <c r="B504" s="45" t="s">
        <v>336</v>
      </c>
      <c r="C504" s="1182">
        <f>SUM(C505,C506,C507,C508)</f>
        <v>0</v>
      </c>
      <c r="D504" s="1182">
        <f t="shared" ref="D504:E504" si="18">SUM(D505,D506,D507,D508)</f>
        <v>1</v>
      </c>
      <c r="E504" s="1182">
        <f t="shared" si="18"/>
        <v>0</v>
      </c>
      <c r="F504" s="1175"/>
      <c r="G504" s="1175"/>
      <c r="H504" s="1175"/>
      <c r="I504" s="1174"/>
      <c r="J504" s="1174"/>
      <c r="K504" s="1177"/>
      <c r="L504" s="1175"/>
      <c r="M504" s="1175"/>
      <c r="N504" s="1177"/>
      <c r="O504" s="1184">
        <f>SUM(C504:N504)</f>
        <v>1</v>
      </c>
      <c r="P504" s="1"/>
      <c r="Q504" s="50"/>
      <c r="R504" s="51"/>
    </row>
    <row r="505" spans="1:18" ht="16.5" x14ac:dyDescent="0.25">
      <c r="A505" s="106" t="s">
        <v>154</v>
      </c>
      <c r="B505" s="46" t="s">
        <v>337</v>
      </c>
      <c r="C505" s="1151"/>
      <c r="D505" s="1151"/>
      <c r="E505" s="1151"/>
      <c r="F505" s="1151"/>
      <c r="G505" s="1151"/>
      <c r="H505" s="1151"/>
      <c r="I505" s="1151"/>
      <c r="J505" s="1151"/>
      <c r="K505" s="1151"/>
      <c r="L505" s="1151"/>
      <c r="M505" s="1151"/>
      <c r="N505" s="1151"/>
      <c r="O505" s="1152"/>
      <c r="P505" s="1"/>
      <c r="Q505" s="84"/>
      <c r="R505" s="85"/>
    </row>
    <row r="506" spans="1:18" ht="16.5" x14ac:dyDescent="0.25">
      <c r="A506" s="106" t="s">
        <v>155</v>
      </c>
      <c r="B506" s="46" t="s">
        <v>338</v>
      </c>
      <c r="C506" s="1151"/>
      <c r="D506" s="1151"/>
      <c r="E506" s="1151"/>
      <c r="F506" s="1151"/>
      <c r="G506" s="1151"/>
      <c r="H506" s="1151"/>
      <c r="I506" s="1151"/>
      <c r="J506" s="1151"/>
      <c r="K506" s="1151"/>
      <c r="L506" s="1151"/>
      <c r="M506" s="1151"/>
      <c r="N506" s="1151"/>
      <c r="O506" s="1152"/>
      <c r="P506" s="1"/>
      <c r="Q506" s="50"/>
      <c r="R506" s="51"/>
    </row>
    <row r="507" spans="1:18" ht="16.5" x14ac:dyDescent="0.25">
      <c r="A507" s="106" t="s">
        <v>156</v>
      </c>
      <c r="B507" s="46" t="s">
        <v>339</v>
      </c>
      <c r="C507" s="1151"/>
      <c r="D507" s="1151">
        <v>1</v>
      </c>
      <c r="E507" s="1151"/>
      <c r="F507" s="1151"/>
      <c r="G507" s="1151"/>
      <c r="H507" s="1151"/>
      <c r="I507" s="1151"/>
      <c r="J507" s="1151"/>
      <c r="K507" s="1151"/>
      <c r="L507" s="1151"/>
      <c r="M507" s="1151"/>
      <c r="N507" s="1151"/>
      <c r="O507" s="1152"/>
      <c r="P507" s="1"/>
      <c r="Q507" s="50"/>
      <c r="R507" s="51"/>
    </row>
    <row r="508" spans="1:18" ht="16.5" x14ac:dyDescent="0.25">
      <c r="A508" s="106" t="s">
        <v>157</v>
      </c>
      <c r="B508" s="46" t="s">
        <v>340</v>
      </c>
      <c r="C508" s="1151"/>
      <c r="D508" s="1151"/>
      <c r="E508" s="1151"/>
      <c r="F508" s="1151"/>
      <c r="G508" s="1151"/>
      <c r="H508" s="1151"/>
      <c r="I508" s="1151"/>
      <c r="J508" s="1151"/>
      <c r="K508" s="1151"/>
      <c r="L508" s="1151"/>
      <c r="M508" s="1151"/>
      <c r="N508" s="1151"/>
      <c r="O508" s="1152"/>
      <c r="P508" s="1"/>
      <c r="Q508" s="50"/>
      <c r="R508" s="51"/>
    </row>
    <row r="509" spans="1:18" ht="18" x14ac:dyDescent="0.25">
      <c r="A509" s="107" t="s">
        <v>41</v>
      </c>
      <c r="B509" s="47" t="s">
        <v>341</v>
      </c>
      <c r="C509" s="1185">
        <f>SUM(C510,C511)</f>
        <v>0</v>
      </c>
      <c r="D509" s="1185">
        <f t="shared" ref="D509:E509" si="19">SUM(D510,D511)</f>
        <v>5</v>
      </c>
      <c r="E509" s="1185">
        <f t="shared" si="19"/>
        <v>4</v>
      </c>
      <c r="F509" s="1155"/>
      <c r="G509" s="1155"/>
      <c r="H509" s="1155"/>
      <c r="I509" s="1154"/>
      <c r="J509" s="1154"/>
      <c r="K509" s="1156"/>
      <c r="L509" s="1155"/>
      <c r="M509" s="1155"/>
      <c r="N509" s="1156"/>
      <c r="O509" s="1184">
        <f>SUM(C509:N509)</f>
        <v>9</v>
      </c>
      <c r="P509" s="1"/>
      <c r="Q509" s="50"/>
      <c r="R509" s="51"/>
    </row>
    <row r="510" spans="1:18" ht="16.5" x14ac:dyDescent="0.25">
      <c r="A510" s="106" t="s">
        <v>159</v>
      </c>
      <c r="B510" s="44" t="s">
        <v>342</v>
      </c>
      <c r="C510" s="1151"/>
      <c r="D510" s="1151"/>
      <c r="E510" s="1151"/>
      <c r="F510" s="1151"/>
      <c r="G510" s="1151"/>
      <c r="H510" s="1151"/>
      <c r="I510" s="1151"/>
      <c r="J510" s="1151"/>
      <c r="K510" s="1151"/>
      <c r="L510" s="1151"/>
      <c r="M510" s="1151"/>
      <c r="N510" s="1151"/>
      <c r="O510" s="1152"/>
      <c r="P510" s="1"/>
      <c r="Q510" s="50"/>
      <c r="R510" s="51"/>
    </row>
    <row r="511" spans="1:18" ht="16.5" x14ac:dyDescent="0.25">
      <c r="A511" s="106" t="s">
        <v>160</v>
      </c>
      <c r="B511" s="44" t="s">
        <v>343</v>
      </c>
      <c r="C511" s="1151"/>
      <c r="D511" s="1151">
        <v>5</v>
      </c>
      <c r="E511" s="1151">
        <v>4</v>
      </c>
      <c r="F511" s="1151"/>
      <c r="G511" s="1151"/>
      <c r="H511" s="1151"/>
      <c r="I511" s="1151"/>
      <c r="J511" s="1151"/>
      <c r="K511" s="1151"/>
      <c r="L511" s="1151"/>
      <c r="M511" s="1151"/>
      <c r="N511" s="1151"/>
      <c r="O511" s="1152"/>
      <c r="P511" s="1"/>
      <c r="Q511" s="50"/>
      <c r="R511" s="51"/>
    </row>
    <row r="512" spans="1:18" ht="18" x14ac:dyDescent="0.25">
      <c r="A512" s="107" t="s">
        <v>43</v>
      </c>
      <c r="B512" s="48" t="s">
        <v>344</v>
      </c>
      <c r="C512" s="1185">
        <f>SUM(C513:C515)</f>
        <v>0</v>
      </c>
      <c r="D512" s="1185">
        <f t="shared" ref="D512:E512" si="20">SUM(D513:D515)</f>
        <v>0</v>
      </c>
      <c r="E512" s="1185">
        <f t="shared" si="20"/>
        <v>0</v>
      </c>
      <c r="F512" s="1155"/>
      <c r="G512" s="1155"/>
      <c r="H512" s="1155"/>
      <c r="I512" s="1154"/>
      <c r="J512" s="1154"/>
      <c r="K512" s="1156"/>
      <c r="L512" s="1155"/>
      <c r="M512" s="1155"/>
      <c r="N512" s="1156"/>
      <c r="O512" s="1184">
        <f>SUM(C512:N512)</f>
        <v>0</v>
      </c>
      <c r="P512" s="1"/>
      <c r="Q512" s="50"/>
      <c r="R512" s="51"/>
    </row>
    <row r="513" spans="1:18" ht="16.5" x14ac:dyDescent="0.25">
      <c r="A513" s="106" t="s">
        <v>163</v>
      </c>
      <c r="B513" s="46" t="s">
        <v>345</v>
      </c>
      <c r="C513" s="1151"/>
      <c r="D513" s="1151"/>
      <c r="E513" s="1151"/>
      <c r="F513" s="1151"/>
      <c r="G513" s="1151"/>
      <c r="H513" s="1151"/>
      <c r="I513" s="1151"/>
      <c r="J513" s="1151"/>
      <c r="K513" s="1151"/>
      <c r="L513" s="1151"/>
      <c r="M513" s="1151"/>
      <c r="N513" s="1151"/>
      <c r="O513" s="1152"/>
      <c r="P513" s="1"/>
      <c r="Q513" s="84"/>
      <c r="R513" s="85"/>
    </row>
    <row r="514" spans="1:18" ht="16.5" x14ac:dyDescent="0.25">
      <c r="A514" s="106" t="s">
        <v>164</v>
      </c>
      <c r="B514" s="46" t="s">
        <v>346</v>
      </c>
      <c r="C514" s="1151"/>
      <c r="D514" s="1151"/>
      <c r="E514" s="1151"/>
      <c r="F514" s="1151"/>
      <c r="G514" s="1151"/>
      <c r="H514" s="1151"/>
      <c r="I514" s="1151"/>
      <c r="J514" s="1151"/>
      <c r="K514" s="1151"/>
      <c r="L514" s="1151"/>
      <c r="M514" s="1151"/>
      <c r="N514" s="1151"/>
      <c r="O514" s="1152"/>
      <c r="P514" s="1"/>
      <c r="Q514" s="50"/>
      <c r="R514" s="51"/>
    </row>
    <row r="515" spans="1:18" ht="16.5" x14ac:dyDescent="0.25">
      <c r="A515" s="106" t="s">
        <v>165</v>
      </c>
      <c r="B515" s="46" t="s">
        <v>347</v>
      </c>
      <c r="C515" s="1151"/>
      <c r="D515" s="1151"/>
      <c r="E515" s="1151"/>
      <c r="F515" s="1151"/>
      <c r="G515" s="1151"/>
      <c r="H515" s="1151"/>
      <c r="I515" s="1151"/>
      <c r="J515" s="1151"/>
      <c r="K515" s="1151"/>
      <c r="L515" s="1151"/>
      <c r="M515" s="1151"/>
      <c r="N515" s="1151"/>
      <c r="O515" s="1152"/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1185">
        <f>SUM(C517,C518,C519)</f>
        <v>0</v>
      </c>
      <c r="D516" s="1185">
        <f t="shared" ref="D516:E516" si="21">SUM(D517,D518,D519)</f>
        <v>205</v>
      </c>
      <c r="E516" s="1185">
        <f t="shared" si="21"/>
        <v>58</v>
      </c>
      <c r="F516" s="1155"/>
      <c r="G516" s="1155"/>
      <c r="H516" s="1155"/>
      <c r="I516" s="1154"/>
      <c r="J516" s="1154"/>
      <c r="K516" s="1156"/>
      <c r="L516" s="1155"/>
      <c r="M516" s="1155"/>
      <c r="N516" s="1156"/>
      <c r="O516" s="1184">
        <f>SUM(C516:N516)</f>
        <v>263</v>
      </c>
      <c r="P516" s="1"/>
      <c r="Q516" s="50"/>
      <c r="R516" s="51"/>
    </row>
    <row r="517" spans="1:18" ht="16.5" x14ac:dyDescent="0.25">
      <c r="A517" s="106" t="s">
        <v>168</v>
      </c>
      <c r="B517" s="46" t="s">
        <v>349</v>
      </c>
      <c r="C517" s="1151"/>
      <c r="D517" s="1151"/>
      <c r="E517" s="1151"/>
      <c r="F517" s="1151"/>
      <c r="G517" s="1151"/>
      <c r="H517" s="1151"/>
      <c r="I517" s="1151"/>
      <c r="J517" s="1151"/>
      <c r="K517" s="1151"/>
      <c r="L517" s="1151"/>
      <c r="M517" s="1151"/>
      <c r="N517" s="1151"/>
      <c r="O517" s="1152"/>
      <c r="P517" s="1"/>
      <c r="Q517" s="50"/>
      <c r="R517" s="51"/>
    </row>
    <row r="518" spans="1:18" ht="16.5" x14ac:dyDescent="0.25">
      <c r="A518" s="106" t="s">
        <v>169</v>
      </c>
      <c r="B518" s="46" t="s">
        <v>343</v>
      </c>
      <c r="C518" s="1151"/>
      <c r="D518" s="1151">
        <v>205</v>
      </c>
      <c r="E518" s="1151">
        <v>58</v>
      </c>
      <c r="F518" s="1151"/>
      <c r="G518" s="1151"/>
      <c r="H518" s="1151"/>
      <c r="I518" s="1151"/>
      <c r="J518" s="1151"/>
      <c r="K518" s="1151"/>
      <c r="L518" s="1151"/>
      <c r="M518" s="1151"/>
      <c r="N518" s="1151"/>
      <c r="O518" s="1152"/>
      <c r="P518" s="1"/>
      <c r="Q518" s="84"/>
      <c r="R518" s="85"/>
    </row>
    <row r="519" spans="1:18" ht="16.5" x14ac:dyDescent="0.25">
      <c r="A519" s="106" t="s">
        <v>170</v>
      </c>
      <c r="B519" s="46" t="s">
        <v>350</v>
      </c>
      <c r="C519" s="1151"/>
      <c r="D519" s="1151"/>
      <c r="E519" s="1151"/>
      <c r="F519" s="1151"/>
      <c r="G519" s="1151"/>
      <c r="H519" s="1151"/>
      <c r="I519" s="1151"/>
      <c r="J519" s="1151"/>
      <c r="K519" s="1151"/>
      <c r="L519" s="1151"/>
      <c r="M519" s="1151"/>
      <c r="N519" s="1151"/>
      <c r="O519" s="1152"/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1186">
        <f>SUM(C521,C522,C523)</f>
        <v>0</v>
      </c>
      <c r="D520" s="1186">
        <f t="shared" ref="D520:E520" si="22">SUM(D521,D522,D523)</f>
        <v>0</v>
      </c>
      <c r="E520" s="1186">
        <f t="shared" si="22"/>
        <v>0</v>
      </c>
      <c r="F520" s="1158"/>
      <c r="G520" s="1158"/>
      <c r="H520" s="1158"/>
      <c r="I520" s="1157"/>
      <c r="J520" s="1157"/>
      <c r="K520" s="1159"/>
      <c r="L520" s="1158"/>
      <c r="M520" s="1158"/>
      <c r="N520" s="1159"/>
      <c r="O520" s="1184">
        <f>SUM(C520:N520)</f>
        <v>0</v>
      </c>
      <c r="P520" s="1"/>
      <c r="Q520" s="50"/>
      <c r="R520" s="51"/>
    </row>
    <row r="521" spans="1:18" ht="16.5" x14ac:dyDescent="0.25">
      <c r="A521" s="164" t="s">
        <v>172</v>
      </c>
      <c r="B521" s="168" t="s">
        <v>394</v>
      </c>
      <c r="C521" s="1147"/>
      <c r="D521" s="1147"/>
      <c r="E521" s="1148"/>
      <c r="F521" s="1148"/>
      <c r="G521" s="1148"/>
      <c r="H521" s="1148"/>
      <c r="I521" s="1147"/>
      <c r="J521" s="1147"/>
      <c r="K521" s="1149"/>
      <c r="L521" s="1148"/>
      <c r="M521" s="1148"/>
      <c r="N521" s="1149"/>
      <c r="O521" s="1150"/>
      <c r="P521" s="1"/>
      <c r="Q521" s="50"/>
      <c r="R521" s="51"/>
    </row>
    <row r="522" spans="1:18" ht="16.5" x14ac:dyDescent="0.25">
      <c r="A522" s="164" t="s">
        <v>173</v>
      </c>
      <c r="B522" s="168" t="s">
        <v>395</v>
      </c>
      <c r="C522" s="1147"/>
      <c r="D522" s="1147"/>
      <c r="E522" s="1148"/>
      <c r="F522" s="1148"/>
      <c r="G522" s="1148"/>
      <c r="H522" s="1148"/>
      <c r="I522" s="1147"/>
      <c r="J522" s="1147"/>
      <c r="K522" s="1149"/>
      <c r="L522" s="1148"/>
      <c r="M522" s="1148"/>
      <c r="N522" s="1149"/>
      <c r="O522" s="1150"/>
      <c r="P522" s="1"/>
      <c r="Q522" s="50"/>
      <c r="R522" s="51"/>
    </row>
    <row r="523" spans="1:18" ht="16.5" x14ac:dyDescent="0.25">
      <c r="A523" s="164" t="s">
        <v>174</v>
      </c>
      <c r="B523" s="168" t="s">
        <v>396</v>
      </c>
      <c r="C523" s="1147"/>
      <c r="D523" s="1147"/>
      <c r="E523" s="1148"/>
      <c r="F523" s="1148"/>
      <c r="G523" s="1148"/>
      <c r="H523" s="1148"/>
      <c r="I523" s="1147"/>
      <c r="J523" s="1147"/>
      <c r="K523" s="1149"/>
      <c r="L523" s="1148"/>
      <c r="M523" s="1148"/>
      <c r="N523" s="1149"/>
      <c r="O523" s="1150"/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1186">
        <f>SUM(C525:C526)</f>
        <v>0</v>
      </c>
      <c r="D524" s="1186">
        <f t="shared" ref="D524:E524" si="23">SUM(D525:D526)</f>
        <v>0</v>
      </c>
      <c r="E524" s="1186">
        <f t="shared" si="23"/>
        <v>0</v>
      </c>
      <c r="F524" s="1158"/>
      <c r="G524" s="1158"/>
      <c r="H524" s="1158"/>
      <c r="I524" s="1157"/>
      <c r="J524" s="1157"/>
      <c r="K524" s="1159"/>
      <c r="L524" s="1158"/>
      <c r="M524" s="1158"/>
      <c r="N524" s="1159"/>
      <c r="O524" s="1184">
        <f>SUM(C524:N524)</f>
        <v>0</v>
      </c>
      <c r="P524" s="1"/>
      <c r="Q524" s="50"/>
      <c r="R524" s="51"/>
    </row>
    <row r="525" spans="1:18" ht="16.5" x14ac:dyDescent="0.25">
      <c r="A525" s="164" t="s">
        <v>176</v>
      </c>
      <c r="B525" s="168" t="s">
        <v>398</v>
      </c>
      <c r="C525" s="1147"/>
      <c r="D525" s="1147"/>
      <c r="E525" s="1148"/>
      <c r="F525" s="1148"/>
      <c r="G525" s="1148"/>
      <c r="H525" s="1148"/>
      <c r="I525" s="1147"/>
      <c r="J525" s="1147"/>
      <c r="K525" s="1149"/>
      <c r="L525" s="1148"/>
      <c r="M525" s="1148"/>
      <c r="N525" s="1149"/>
      <c r="O525" s="1150"/>
      <c r="P525" s="1"/>
      <c r="Q525" s="50"/>
      <c r="R525" s="51"/>
    </row>
    <row r="526" spans="1:18" ht="16.5" x14ac:dyDescent="0.25">
      <c r="A526" s="164" t="s">
        <v>177</v>
      </c>
      <c r="B526" s="168" t="s">
        <v>399</v>
      </c>
      <c r="C526" s="1147"/>
      <c r="D526" s="1147"/>
      <c r="E526" s="1148"/>
      <c r="F526" s="1148"/>
      <c r="G526" s="1148"/>
      <c r="H526" s="1148"/>
      <c r="I526" s="1147"/>
      <c r="J526" s="1147"/>
      <c r="K526" s="1149"/>
      <c r="L526" s="1148"/>
      <c r="M526" s="1148"/>
      <c r="N526" s="1149"/>
      <c r="O526" s="1150"/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1186">
        <v>0</v>
      </c>
      <c r="D527" s="1186">
        <v>0</v>
      </c>
      <c r="E527" s="1186">
        <v>0</v>
      </c>
      <c r="F527" s="1158"/>
      <c r="G527" s="1158"/>
      <c r="H527" s="1158"/>
      <c r="I527" s="1157"/>
      <c r="J527" s="1157"/>
      <c r="K527" s="1159"/>
      <c r="L527" s="1158"/>
      <c r="M527" s="1158"/>
      <c r="N527" s="1159"/>
      <c r="O527" s="1153"/>
      <c r="P527" s="1"/>
      <c r="Q527" s="50"/>
      <c r="R527" s="51"/>
    </row>
    <row r="528" spans="1:18" ht="18" x14ac:dyDescent="0.25">
      <c r="A528" s="166" t="s">
        <v>51</v>
      </c>
      <c r="B528" s="49" t="s">
        <v>351</v>
      </c>
      <c r="C528" s="1194">
        <f>SUM(C491,C498,C499,C504,C509,C512,C516,C520,C524,C527)</f>
        <v>8</v>
      </c>
      <c r="D528" s="1194">
        <f t="shared" ref="D528:N528" si="24">SUM(D491,D498,D499,D504,D509,D512,D516,D520,D524,D527)</f>
        <v>217</v>
      </c>
      <c r="E528" s="1194">
        <f t="shared" si="24"/>
        <v>70</v>
      </c>
      <c r="F528" s="1194">
        <f t="shared" si="24"/>
        <v>0</v>
      </c>
      <c r="G528" s="1194">
        <f t="shared" si="24"/>
        <v>0</v>
      </c>
      <c r="H528" s="1194">
        <f t="shared" si="24"/>
        <v>0</v>
      </c>
      <c r="I528" s="1194">
        <f t="shared" si="24"/>
        <v>0</v>
      </c>
      <c r="J528" s="1194">
        <f t="shared" si="24"/>
        <v>0</v>
      </c>
      <c r="K528" s="1194">
        <f t="shared" si="24"/>
        <v>0</v>
      </c>
      <c r="L528" s="1194">
        <f t="shared" si="24"/>
        <v>0</v>
      </c>
      <c r="M528" s="1194">
        <f t="shared" si="24"/>
        <v>0</v>
      </c>
      <c r="N528" s="1194">
        <f t="shared" si="24"/>
        <v>0</v>
      </c>
      <c r="O528" s="832">
        <f>SUM(O491:O527)</f>
        <v>295</v>
      </c>
      <c r="P528" s="1"/>
      <c r="Q528" s="50"/>
      <c r="R528" s="51"/>
    </row>
    <row r="529" spans="1:18" ht="16.5" x14ac:dyDescent="0.25">
      <c r="A529" s="166" t="s">
        <v>53</v>
      </c>
      <c r="B529" s="29" t="s">
        <v>352</v>
      </c>
      <c r="C529" s="1160"/>
      <c r="D529" s="1160"/>
      <c r="E529" s="1160"/>
      <c r="F529" s="1160"/>
      <c r="G529" s="1160"/>
      <c r="H529" s="1160"/>
      <c r="I529" s="1160"/>
      <c r="J529" s="1160"/>
      <c r="K529" s="1160"/>
      <c r="L529" s="1160"/>
      <c r="M529" s="1160"/>
      <c r="N529" s="1160"/>
      <c r="O529" s="1152">
        <f>SUM(C529:N529)</f>
        <v>0</v>
      </c>
      <c r="P529" s="1"/>
      <c r="Q529" s="50"/>
      <c r="R529" s="51"/>
    </row>
    <row r="530" spans="1:18" ht="18" x14ac:dyDescent="0.25">
      <c r="A530" s="166" t="s">
        <v>54</v>
      </c>
      <c r="B530" s="59" t="s">
        <v>320</v>
      </c>
      <c r="C530" s="1195">
        <f t="shared" ref="C530:K530" si="25">SUM(C529,C528)</f>
        <v>8</v>
      </c>
      <c r="D530" s="1195">
        <f t="shared" si="25"/>
        <v>217</v>
      </c>
      <c r="E530" s="1195">
        <f t="shared" si="25"/>
        <v>70</v>
      </c>
      <c r="F530" s="1195">
        <f t="shared" si="25"/>
        <v>0</v>
      </c>
      <c r="G530" s="1195">
        <f t="shared" si="25"/>
        <v>0</v>
      </c>
      <c r="H530" s="1195">
        <f t="shared" si="25"/>
        <v>0</v>
      </c>
      <c r="I530" s="1195">
        <f t="shared" si="25"/>
        <v>0</v>
      </c>
      <c r="J530" s="1195">
        <f t="shared" si="25"/>
        <v>0</v>
      </c>
      <c r="K530" s="1195">
        <f t="shared" si="25"/>
        <v>0</v>
      </c>
      <c r="L530" s="1195">
        <f>SUM(L529,L528)</f>
        <v>0</v>
      </c>
      <c r="M530" s="1195">
        <f>SUM(M529,M528)</f>
        <v>0</v>
      </c>
      <c r="N530" s="1195">
        <f>SUM(N528:N529)</f>
        <v>0</v>
      </c>
      <c r="O530" s="1196">
        <f>SUM(O529,O528)</f>
        <v>295</v>
      </c>
      <c r="P530" s="16"/>
      <c r="Q530" s="61"/>
      <c r="R530" s="62"/>
    </row>
  </sheetData>
  <mergeCells count="25">
    <mergeCell ref="B71:B72"/>
    <mergeCell ref="C71:D71"/>
    <mergeCell ref="E71:F71"/>
    <mergeCell ref="G71:G72"/>
    <mergeCell ref="B3:E3"/>
    <mergeCell ref="B18:B19"/>
    <mergeCell ref="C18:D18"/>
    <mergeCell ref="E18:F18"/>
    <mergeCell ref="G18:G19"/>
    <mergeCell ref="P337:AB337"/>
    <mergeCell ref="A390:A391"/>
    <mergeCell ref="B390:B391"/>
    <mergeCell ref="C390:O390"/>
    <mergeCell ref="B111:I111"/>
    <mergeCell ref="B128:I128"/>
    <mergeCell ref="A284:A285"/>
    <mergeCell ref="B284:B285"/>
    <mergeCell ref="C284:O284"/>
    <mergeCell ref="P284:AB284"/>
    <mergeCell ref="A444:A445"/>
    <mergeCell ref="B444:B445"/>
    <mergeCell ref="C444:O444"/>
    <mergeCell ref="A337:A338"/>
    <mergeCell ref="B337:B338"/>
    <mergeCell ref="C337:O33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0"/>
  <sheetViews>
    <sheetView topLeftCell="E334" zoomScale="85" zoomScaleNormal="85" workbookViewId="0">
      <selection activeCell="O5" sqref="O5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10" width="7.7109375" customWidth="1"/>
    <col min="11" max="14" width="8.7109375" customWidth="1"/>
    <col min="16" max="27" width="8.7109375" customWidth="1"/>
  </cols>
  <sheetData>
    <row r="1" spans="1:15" ht="15.75" x14ac:dyDescent="0.25">
      <c r="A1" s="9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333" t="s">
        <v>456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5.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1319" t="s">
        <v>442</v>
      </c>
    </row>
    <row r="6" spans="1:15" ht="18" x14ac:dyDescent="0.25">
      <c r="A6" s="23" t="s">
        <v>13</v>
      </c>
      <c r="B6" s="19" t="s">
        <v>14</v>
      </c>
      <c r="C6" s="595">
        <v>37</v>
      </c>
      <c r="D6" s="595">
        <v>28</v>
      </c>
      <c r="E6" s="595">
        <v>14</v>
      </c>
      <c r="F6" s="595"/>
      <c r="G6" s="595"/>
      <c r="H6" s="595"/>
      <c r="I6" s="595"/>
      <c r="J6" s="595"/>
      <c r="K6" s="595"/>
      <c r="L6" s="595"/>
      <c r="M6" s="595"/>
      <c r="N6" s="595"/>
      <c r="O6" s="718">
        <f>SUM(C6:N6)</f>
        <v>79</v>
      </c>
    </row>
    <row r="7" spans="1:15" x14ac:dyDescent="0.25">
      <c r="A7" s="106" t="s">
        <v>15</v>
      </c>
      <c r="B7" s="18" t="s">
        <v>16</v>
      </c>
      <c r="C7" s="596">
        <v>7</v>
      </c>
      <c r="D7" s="597">
        <v>2</v>
      </c>
      <c r="E7" s="597">
        <v>3</v>
      </c>
      <c r="F7" s="598"/>
      <c r="G7" s="599"/>
      <c r="H7" s="201"/>
      <c r="I7" s="600"/>
      <c r="J7" s="600"/>
      <c r="K7" s="600"/>
      <c r="L7" s="600"/>
      <c r="M7" s="600"/>
      <c r="N7" s="600"/>
      <c r="O7" s="17">
        <f>SUM(C7:N7)</f>
        <v>12</v>
      </c>
    </row>
    <row r="8" spans="1:15" x14ac:dyDescent="0.25">
      <c r="A8" s="106" t="s">
        <v>17</v>
      </c>
      <c r="B8" s="18" t="s">
        <v>18</v>
      </c>
      <c r="C8" s="596">
        <v>30</v>
      </c>
      <c r="D8" s="597">
        <v>26</v>
      </c>
      <c r="E8" s="597">
        <v>11</v>
      </c>
      <c r="F8" s="598"/>
      <c r="G8" s="599"/>
      <c r="H8" s="201"/>
      <c r="I8" s="600"/>
      <c r="J8" s="600"/>
      <c r="K8" s="600"/>
      <c r="L8" s="600"/>
      <c r="M8" s="600"/>
      <c r="N8" s="600"/>
      <c r="O8" s="17">
        <f>SUM(C8:N8)</f>
        <v>67</v>
      </c>
    </row>
    <row r="9" spans="1:15" ht="18" x14ac:dyDescent="0.25">
      <c r="A9" s="23" t="s">
        <v>19</v>
      </c>
      <c r="B9" s="19" t="s">
        <v>20</v>
      </c>
      <c r="C9" s="595">
        <v>10</v>
      </c>
      <c r="D9" s="595">
        <v>8</v>
      </c>
      <c r="E9" s="595">
        <v>3</v>
      </c>
      <c r="F9" s="595"/>
      <c r="G9" s="595"/>
      <c r="H9" s="595"/>
      <c r="I9" s="595"/>
      <c r="J9" s="595"/>
      <c r="K9" s="595"/>
      <c r="L9" s="595"/>
      <c r="M9" s="595"/>
      <c r="N9" s="595"/>
      <c r="O9" s="718">
        <f t="shared" ref="O9:O14" si="0">SUM(C9:N9)</f>
        <v>21</v>
      </c>
    </row>
    <row r="10" spans="1:15" x14ac:dyDescent="0.25">
      <c r="A10" s="106" t="s">
        <v>21</v>
      </c>
      <c r="B10" s="18" t="s">
        <v>22</v>
      </c>
      <c r="C10" s="596">
        <v>3</v>
      </c>
      <c r="D10" s="597">
        <v>0</v>
      </c>
      <c r="E10" s="597">
        <v>1</v>
      </c>
      <c r="F10" s="598"/>
      <c r="G10" s="599"/>
      <c r="H10" s="201"/>
      <c r="I10" s="600"/>
      <c r="J10" s="600"/>
      <c r="K10" s="600"/>
      <c r="L10" s="600"/>
      <c r="M10" s="600"/>
      <c r="N10" s="600"/>
      <c r="O10" s="17">
        <f t="shared" si="0"/>
        <v>4</v>
      </c>
    </row>
    <row r="11" spans="1:15" x14ac:dyDescent="0.25">
      <c r="A11" s="106" t="s">
        <v>23</v>
      </c>
      <c r="B11" s="18" t="s">
        <v>24</v>
      </c>
      <c r="C11" s="596">
        <v>7</v>
      </c>
      <c r="D11" s="597">
        <v>8</v>
      </c>
      <c r="E11" s="597">
        <v>2</v>
      </c>
      <c r="F11" s="598"/>
      <c r="G11" s="599"/>
      <c r="H11" s="201"/>
      <c r="I11" s="600"/>
      <c r="J11" s="600"/>
      <c r="K11" s="600"/>
      <c r="L11" s="600"/>
      <c r="M11" s="600"/>
      <c r="N11" s="600"/>
      <c r="O11" s="17">
        <f t="shared" si="0"/>
        <v>17</v>
      </c>
    </row>
    <row r="12" spans="1:15" ht="18" x14ac:dyDescent="0.25">
      <c r="A12" s="23" t="s">
        <v>25</v>
      </c>
      <c r="B12" s="25" t="s">
        <v>26</v>
      </c>
      <c r="C12" s="595">
        <v>27</v>
      </c>
      <c r="D12" s="595">
        <v>20</v>
      </c>
      <c r="E12" s="595">
        <v>11</v>
      </c>
      <c r="F12" s="595"/>
      <c r="G12" s="595"/>
      <c r="H12" s="595"/>
      <c r="I12" s="595"/>
      <c r="J12" s="595"/>
      <c r="K12" s="595"/>
      <c r="L12" s="595"/>
      <c r="M12" s="595"/>
      <c r="N12" s="595"/>
      <c r="O12" s="718">
        <f>SUM(C12:N12)</f>
        <v>58</v>
      </c>
    </row>
    <row r="13" spans="1:15" x14ac:dyDescent="0.25">
      <c r="A13" s="106" t="s">
        <v>27</v>
      </c>
      <c r="B13" s="64" t="s">
        <v>28</v>
      </c>
      <c r="C13" s="596">
        <v>4</v>
      </c>
      <c r="D13" s="597">
        <v>2</v>
      </c>
      <c r="E13" s="597">
        <v>2</v>
      </c>
      <c r="F13" s="598"/>
      <c r="G13" s="599"/>
      <c r="H13" s="201"/>
      <c r="I13" s="600"/>
      <c r="J13" s="600"/>
      <c r="K13" s="600"/>
      <c r="L13" s="600"/>
      <c r="M13" s="600"/>
      <c r="N13" s="600"/>
      <c r="O13" s="17">
        <f t="shared" si="0"/>
        <v>8</v>
      </c>
    </row>
    <row r="14" spans="1:15" x14ac:dyDescent="0.25">
      <c r="A14" s="106" t="s">
        <v>29</v>
      </c>
      <c r="B14" s="18" t="s">
        <v>30</v>
      </c>
      <c r="C14" s="596">
        <v>23</v>
      </c>
      <c r="D14" s="597">
        <v>18</v>
      </c>
      <c r="E14" s="597">
        <v>9</v>
      </c>
      <c r="F14" s="601"/>
      <c r="G14" s="201"/>
      <c r="H14" s="201"/>
      <c r="I14" s="600"/>
      <c r="J14" s="600"/>
      <c r="K14" s="600"/>
      <c r="L14" s="600"/>
      <c r="M14" s="600"/>
      <c r="N14" s="600"/>
      <c r="O14" s="17">
        <f t="shared" si="0"/>
        <v>50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x14ac:dyDescent="0.25">
      <c r="A20" s="107" t="s">
        <v>13</v>
      </c>
      <c r="B20" s="157" t="s">
        <v>377</v>
      </c>
      <c r="C20" s="202"/>
      <c r="D20" s="123">
        <v>3</v>
      </c>
      <c r="E20" s="123"/>
      <c r="F20" s="203">
        <v>1</v>
      </c>
      <c r="G20" s="203">
        <f>SUM(D20:F20)</f>
        <v>4</v>
      </c>
      <c r="H20" s="177"/>
      <c r="I20" s="178"/>
      <c r="J20" s="178"/>
      <c r="K20" s="178"/>
      <c r="L20" s="179"/>
      <c r="M20" s="179"/>
      <c r="N20" s="179"/>
      <c r="O20" s="57"/>
    </row>
    <row r="21" spans="1:15" x14ac:dyDescent="0.25">
      <c r="A21" s="107" t="s">
        <v>19</v>
      </c>
      <c r="B21" s="157" t="s">
        <v>378</v>
      </c>
      <c r="C21" s="202">
        <v>0</v>
      </c>
      <c r="D21" s="123">
        <v>0</v>
      </c>
      <c r="E21" s="123">
        <v>0</v>
      </c>
      <c r="F21" s="203">
        <v>0</v>
      </c>
      <c r="G21" s="203">
        <f>SUM(F21)</f>
        <v>0</v>
      </c>
      <c r="H21" s="177"/>
      <c r="I21" s="178"/>
      <c r="J21" s="178"/>
      <c r="K21" s="178"/>
      <c r="L21" s="179"/>
      <c r="M21" s="179"/>
      <c r="N21" s="179"/>
      <c r="O21" s="57"/>
    </row>
    <row r="22" spans="1:15" x14ac:dyDescent="0.25">
      <c r="A22" s="107" t="s">
        <v>25</v>
      </c>
      <c r="B22" s="157" t="s">
        <v>438</v>
      </c>
      <c r="C22" s="202"/>
      <c r="D22" s="123"/>
      <c r="E22" s="123"/>
      <c r="F22" s="203"/>
      <c r="G22" s="203">
        <f>SUM(C22:F22)</f>
        <v>0</v>
      </c>
      <c r="H22" s="177"/>
      <c r="I22" s="178"/>
      <c r="J22" s="178"/>
      <c r="K22" s="178"/>
      <c r="L22" s="179"/>
      <c r="M22" s="179"/>
      <c r="N22" s="179"/>
      <c r="O22" s="57"/>
    </row>
    <row r="23" spans="1:15" x14ac:dyDescent="0.25">
      <c r="A23" s="107" t="s">
        <v>33</v>
      </c>
      <c r="B23" s="157" t="s">
        <v>358</v>
      </c>
      <c r="C23" s="202"/>
      <c r="D23" s="123"/>
      <c r="E23" s="123"/>
      <c r="F23" s="203"/>
      <c r="G23" s="203">
        <f>SUM(F23)</f>
        <v>0</v>
      </c>
      <c r="H23" s="177"/>
      <c r="I23" s="178"/>
      <c r="J23" s="178"/>
      <c r="K23" s="178"/>
      <c r="L23" s="179"/>
      <c r="M23" s="179"/>
      <c r="N23" s="179"/>
      <c r="O23" s="57"/>
    </row>
    <row r="24" spans="1:15" x14ac:dyDescent="0.25">
      <c r="A24" s="107" t="s">
        <v>35</v>
      </c>
      <c r="B24" s="157" t="s">
        <v>357</v>
      </c>
      <c r="C24" s="202"/>
      <c r="D24" s="123">
        <v>11</v>
      </c>
      <c r="E24" s="123">
        <v>1</v>
      </c>
      <c r="F24" s="203">
        <v>7</v>
      </c>
      <c r="G24" s="203">
        <f t="shared" ref="G24:G29" si="1">SUM(C24:F24)</f>
        <v>19</v>
      </c>
      <c r="H24" s="177"/>
      <c r="I24" s="178"/>
      <c r="J24" s="178"/>
      <c r="K24" s="178"/>
      <c r="L24" s="179"/>
      <c r="M24" s="179"/>
      <c r="N24" s="179"/>
      <c r="O24" s="57"/>
    </row>
    <row r="25" spans="1:15" x14ac:dyDescent="0.25">
      <c r="A25" s="107" t="s">
        <v>37</v>
      </c>
      <c r="B25" s="157" t="s">
        <v>355</v>
      </c>
      <c r="C25" s="202"/>
      <c r="D25" s="123">
        <v>3</v>
      </c>
      <c r="E25" s="123"/>
      <c r="F25" s="203">
        <v>1</v>
      </c>
      <c r="G25" s="203">
        <f t="shared" si="1"/>
        <v>4</v>
      </c>
      <c r="H25" s="177"/>
      <c r="I25" s="178"/>
      <c r="J25" s="178"/>
      <c r="K25" s="178"/>
      <c r="L25" s="179"/>
      <c r="M25" s="179"/>
      <c r="N25" s="179"/>
      <c r="O25" s="57"/>
    </row>
    <row r="26" spans="1:15" x14ac:dyDescent="0.25">
      <c r="A26" s="107" t="s">
        <v>39</v>
      </c>
      <c r="B26" s="157" t="s">
        <v>356</v>
      </c>
      <c r="C26" s="202"/>
      <c r="D26" s="123"/>
      <c r="E26" s="123"/>
      <c r="F26" s="203"/>
      <c r="G26" s="203">
        <f t="shared" si="1"/>
        <v>0</v>
      </c>
      <c r="H26" s="177"/>
      <c r="I26" s="178"/>
      <c r="J26" s="178"/>
      <c r="K26" s="178"/>
      <c r="L26" s="179"/>
      <c r="M26" s="179"/>
      <c r="N26" s="179"/>
      <c r="O26" s="57"/>
    </row>
    <row r="27" spans="1:15" x14ac:dyDescent="0.25">
      <c r="A27" s="107" t="s">
        <v>41</v>
      </c>
      <c r="B27" s="20" t="s">
        <v>379</v>
      </c>
      <c r="C27" s="202">
        <v>2</v>
      </c>
      <c r="D27" s="123">
        <v>6</v>
      </c>
      <c r="E27" s="123"/>
      <c r="F27" s="203">
        <v>3</v>
      </c>
      <c r="G27" s="203">
        <f t="shared" si="1"/>
        <v>11</v>
      </c>
      <c r="H27" s="177"/>
      <c r="I27" s="178"/>
      <c r="J27" s="178"/>
      <c r="K27" s="178"/>
      <c r="L27" s="179"/>
      <c r="M27" s="179"/>
      <c r="N27" s="179"/>
      <c r="O27" s="57"/>
    </row>
    <row r="28" spans="1:15" x14ac:dyDescent="0.25">
      <c r="A28" s="107" t="s">
        <v>43</v>
      </c>
      <c r="B28" s="20" t="s">
        <v>380</v>
      </c>
      <c r="C28" s="202">
        <v>1</v>
      </c>
      <c r="D28" s="123">
        <v>6</v>
      </c>
      <c r="E28" s="123"/>
      <c r="F28" s="203">
        <v>1</v>
      </c>
      <c r="G28" s="203">
        <f t="shared" si="1"/>
        <v>8</v>
      </c>
      <c r="H28" s="177"/>
      <c r="I28" s="178"/>
      <c r="J28" s="178"/>
      <c r="K28" s="178"/>
      <c r="L28" s="179"/>
      <c r="M28" s="179"/>
      <c r="N28" s="179"/>
      <c r="O28" s="57"/>
    </row>
    <row r="29" spans="1:15" x14ac:dyDescent="0.25">
      <c r="A29" s="107" t="s">
        <v>45</v>
      </c>
      <c r="B29" s="20" t="s">
        <v>38</v>
      </c>
      <c r="C29" s="202"/>
      <c r="D29" s="123">
        <v>2</v>
      </c>
      <c r="E29" s="123"/>
      <c r="F29" s="203"/>
      <c r="G29" s="203">
        <f t="shared" si="1"/>
        <v>2</v>
      </c>
      <c r="H29" s="177"/>
      <c r="I29" s="178"/>
      <c r="J29" s="178"/>
      <c r="K29" s="178"/>
      <c r="L29" s="179"/>
      <c r="M29" s="179"/>
      <c r="N29" s="179"/>
      <c r="O29" s="57"/>
    </row>
    <row r="30" spans="1:15" x14ac:dyDescent="0.25">
      <c r="A30" s="107" t="s">
        <v>47</v>
      </c>
      <c r="B30" s="20" t="s">
        <v>40</v>
      </c>
      <c r="C30" s="202"/>
      <c r="D30" s="123">
        <v>2</v>
      </c>
      <c r="E30" s="123">
        <v>3</v>
      </c>
      <c r="F30" s="203"/>
      <c r="G30" s="203">
        <f>SUM(C30:F30)</f>
        <v>5</v>
      </c>
      <c r="H30" s="177"/>
      <c r="I30" s="178"/>
      <c r="J30" s="178"/>
      <c r="K30" s="178"/>
      <c r="L30" s="179"/>
      <c r="M30" s="179"/>
      <c r="N30" s="179"/>
      <c r="O30" s="57"/>
    </row>
    <row r="31" spans="1:15" x14ac:dyDescent="0.25">
      <c r="A31" s="107" t="s">
        <v>49</v>
      </c>
      <c r="B31" s="20" t="s">
        <v>42</v>
      </c>
      <c r="C31" s="202">
        <v>1</v>
      </c>
      <c r="D31" s="123"/>
      <c r="E31" s="123"/>
      <c r="F31" s="203"/>
      <c r="G31" s="203">
        <v>1</v>
      </c>
      <c r="H31" s="177"/>
      <c r="I31" s="178"/>
      <c r="J31" s="178"/>
      <c r="K31" s="178"/>
      <c r="L31" s="179"/>
      <c r="M31" s="179"/>
      <c r="N31" s="179"/>
      <c r="O31" s="57"/>
    </row>
    <row r="32" spans="1:15" x14ac:dyDescent="0.25">
      <c r="A32" s="107" t="s">
        <v>50</v>
      </c>
      <c r="B32" s="20" t="s">
        <v>44</v>
      </c>
      <c r="C32" s="202"/>
      <c r="D32" s="123"/>
      <c r="E32" s="123"/>
      <c r="F32" s="203"/>
      <c r="G32" s="203"/>
      <c r="H32" s="177"/>
      <c r="I32" s="178"/>
      <c r="J32" s="178"/>
      <c r="K32" s="178"/>
      <c r="L32" s="179"/>
      <c r="M32" s="179"/>
      <c r="N32" s="179"/>
      <c r="O32" s="57"/>
    </row>
    <row r="33" spans="1:15" x14ac:dyDescent="0.25">
      <c r="A33" s="107" t="s">
        <v>51</v>
      </c>
      <c r="B33" s="20" t="s">
        <v>46</v>
      </c>
      <c r="C33" s="202"/>
      <c r="D33" s="123"/>
      <c r="E33" s="123"/>
      <c r="F33" s="203"/>
      <c r="G33" s="203"/>
      <c r="H33" s="177"/>
      <c r="I33" s="178"/>
      <c r="J33" s="178"/>
      <c r="K33" s="178"/>
      <c r="L33" s="179"/>
      <c r="M33" s="179"/>
      <c r="N33" s="179"/>
      <c r="O33" s="57"/>
    </row>
    <row r="34" spans="1:15" x14ac:dyDescent="0.25">
      <c r="A34" s="107" t="s">
        <v>53</v>
      </c>
      <c r="B34" s="20" t="s">
        <v>48</v>
      </c>
      <c r="C34" s="202"/>
      <c r="D34" s="123"/>
      <c r="E34" s="123"/>
      <c r="F34" s="203"/>
      <c r="G34" s="203"/>
      <c r="H34" s="177"/>
      <c r="I34" s="178"/>
      <c r="J34" s="178"/>
      <c r="K34" s="178"/>
      <c r="L34" s="179"/>
      <c r="M34" s="179"/>
      <c r="N34" s="179"/>
      <c r="O34" s="57"/>
    </row>
    <row r="35" spans="1:15" x14ac:dyDescent="0.25">
      <c r="A35" s="107" t="s">
        <v>54</v>
      </c>
      <c r="B35" s="157" t="s">
        <v>359</v>
      </c>
      <c r="C35" s="202"/>
      <c r="D35" s="123">
        <v>1</v>
      </c>
      <c r="E35" s="123"/>
      <c r="F35" s="203"/>
      <c r="G35" s="203">
        <v>1</v>
      </c>
      <c r="H35" s="177"/>
      <c r="I35" s="178"/>
      <c r="J35" s="178"/>
      <c r="K35" s="178"/>
      <c r="L35" s="179"/>
      <c r="M35" s="179"/>
      <c r="N35" s="179"/>
      <c r="O35" s="57"/>
    </row>
    <row r="36" spans="1:15" x14ac:dyDescent="0.25">
      <c r="A36" s="107" t="s">
        <v>56</v>
      </c>
      <c r="B36" s="157" t="s">
        <v>360</v>
      </c>
      <c r="C36" s="202"/>
      <c r="D36" s="123"/>
      <c r="E36" s="123"/>
      <c r="F36" s="203"/>
      <c r="G36" s="203"/>
      <c r="H36" s="177"/>
      <c r="I36" s="178"/>
      <c r="J36" s="178"/>
      <c r="K36" s="178"/>
      <c r="L36" s="179"/>
      <c r="M36" s="179"/>
      <c r="N36" s="179"/>
      <c r="O36" s="57"/>
    </row>
    <row r="37" spans="1:15" x14ac:dyDescent="0.25">
      <c r="A37" s="107" t="s">
        <v>57</v>
      </c>
      <c r="B37" s="157" t="s">
        <v>361</v>
      </c>
      <c r="C37" s="202"/>
      <c r="D37" s="123"/>
      <c r="E37" s="123"/>
      <c r="F37" s="203"/>
      <c r="G37" s="203"/>
      <c r="H37" s="177"/>
      <c r="I37" s="178"/>
      <c r="J37" s="178"/>
      <c r="K37" s="178"/>
      <c r="L37" s="179"/>
      <c r="M37" s="179"/>
      <c r="N37" s="179"/>
      <c r="O37" s="57"/>
    </row>
    <row r="38" spans="1:15" x14ac:dyDescent="0.25">
      <c r="A38" s="107" t="s">
        <v>59</v>
      </c>
      <c r="B38" s="157" t="s">
        <v>363</v>
      </c>
      <c r="C38" s="202"/>
      <c r="D38" s="123"/>
      <c r="E38" s="123"/>
      <c r="F38" s="203"/>
      <c r="G38" s="203"/>
      <c r="H38" s="177"/>
      <c r="I38" s="178"/>
      <c r="J38" s="178"/>
      <c r="K38" s="178"/>
      <c r="L38" s="179"/>
      <c r="M38" s="179"/>
      <c r="N38" s="179"/>
      <c r="O38" s="57"/>
    </row>
    <row r="39" spans="1:15" x14ac:dyDescent="0.25">
      <c r="A39" s="107" t="s">
        <v>60</v>
      </c>
      <c r="B39" s="157" t="s">
        <v>362</v>
      </c>
      <c r="C39" s="202"/>
      <c r="D39" s="123"/>
      <c r="E39" s="123"/>
      <c r="F39" s="203"/>
      <c r="G39" s="203"/>
      <c r="H39" s="177"/>
      <c r="I39" s="178"/>
      <c r="J39" s="178"/>
      <c r="K39" s="178"/>
      <c r="L39" s="179"/>
      <c r="M39" s="179"/>
      <c r="N39" s="179"/>
      <c r="O39" s="57"/>
    </row>
    <row r="40" spans="1:15" x14ac:dyDescent="0.25">
      <c r="A40" s="107" t="s">
        <v>62</v>
      </c>
      <c r="B40" s="20" t="s">
        <v>52</v>
      </c>
      <c r="C40" s="202"/>
      <c r="D40" s="123"/>
      <c r="E40" s="123"/>
      <c r="F40" s="203"/>
      <c r="G40" s="203"/>
      <c r="H40" s="177"/>
      <c r="I40" s="178"/>
      <c r="J40" s="178"/>
      <c r="K40" s="178"/>
      <c r="L40" s="179"/>
      <c r="M40" s="179"/>
      <c r="N40" s="179"/>
      <c r="O40" s="57"/>
    </row>
    <row r="41" spans="1:15" x14ac:dyDescent="0.25">
      <c r="A41" s="107" t="s">
        <v>63</v>
      </c>
      <c r="B41" s="157" t="s">
        <v>365</v>
      </c>
      <c r="C41" s="202">
        <v>0</v>
      </c>
      <c r="D41" s="123">
        <v>0</v>
      </c>
      <c r="E41" s="123">
        <v>0</v>
      </c>
      <c r="F41" s="203">
        <v>0</v>
      </c>
      <c r="G41" s="203"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x14ac:dyDescent="0.25">
      <c r="A42" s="107" t="s">
        <v>65</v>
      </c>
      <c r="B42" s="157" t="s">
        <v>364</v>
      </c>
      <c r="C42" s="202"/>
      <c r="D42" s="123"/>
      <c r="E42" s="123"/>
      <c r="F42" s="203"/>
      <c r="G42" s="203"/>
      <c r="H42" s="177"/>
      <c r="I42" s="178"/>
      <c r="J42" s="178"/>
      <c r="K42" s="178"/>
      <c r="L42" s="179"/>
      <c r="M42" s="179"/>
      <c r="N42" s="179"/>
      <c r="O42" s="57"/>
    </row>
    <row r="43" spans="1:15" x14ac:dyDescent="0.25">
      <c r="A43" s="107" t="s">
        <v>67</v>
      </c>
      <c r="B43" s="196" t="s">
        <v>55</v>
      </c>
      <c r="C43" s="202">
        <v>1</v>
      </c>
      <c r="D43" s="123">
        <v>3</v>
      </c>
      <c r="E43" s="123"/>
      <c r="F43" s="203">
        <v>1</v>
      </c>
      <c r="G43" s="203">
        <f>SUM(C43:F43)</f>
        <v>5</v>
      </c>
      <c r="H43" s="177"/>
      <c r="I43" s="178"/>
      <c r="J43" s="178"/>
      <c r="K43" s="178"/>
      <c r="L43" s="179"/>
      <c r="M43" s="179"/>
      <c r="N43" s="179"/>
      <c r="O43" s="57"/>
    </row>
    <row r="44" spans="1:15" x14ac:dyDescent="0.25">
      <c r="A44" s="107" t="s">
        <v>69</v>
      </c>
      <c r="B44" s="157" t="s">
        <v>366</v>
      </c>
      <c r="C44" s="202"/>
      <c r="D44" s="123"/>
      <c r="E44" s="123"/>
      <c r="F44" s="203"/>
      <c r="G44" s="203"/>
      <c r="H44" s="177"/>
      <c r="I44" s="178"/>
      <c r="J44" s="178"/>
      <c r="K44" s="178"/>
      <c r="L44" s="179"/>
      <c r="M44" s="179"/>
      <c r="N44" s="179"/>
      <c r="O44" s="57"/>
    </row>
    <row r="45" spans="1:15" x14ac:dyDescent="0.25">
      <c r="A45" s="107" t="s">
        <v>71</v>
      </c>
      <c r="B45" s="157" t="s">
        <v>367</v>
      </c>
      <c r="C45" s="202"/>
      <c r="D45" s="123"/>
      <c r="E45" s="123"/>
      <c r="F45" s="203"/>
      <c r="G45" s="203"/>
      <c r="H45" s="177"/>
      <c r="I45" s="178"/>
      <c r="J45" s="178"/>
      <c r="K45" s="178"/>
      <c r="L45" s="179"/>
      <c r="M45" s="179"/>
      <c r="N45" s="179"/>
      <c r="O45" s="57"/>
    </row>
    <row r="46" spans="1:15" x14ac:dyDescent="0.25">
      <c r="A46" s="107" t="s">
        <v>73</v>
      </c>
      <c r="B46" s="157" t="s">
        <v>369</v>
      </c>
      <c r="C46" s="202"/>
      <c r="D46" s="123"/>
      <c r="E46" s="123"/>
      <c r="F46" s="203"/>
      <c r="G46" s="203"/>
      <c r="H46" s="177"/>
      <c r="I46" s="178"/>
      <c r="J46" s="178"/>
      <c r="K46" s="178"/>
      <c r="L46" s="179"/>
      <c r="M46" s="179"/>
      <c r="N46" s="179"/>
      <c r="O46" s="57"/>
    </row>
    <row r="47" spans="1:15" x14ac:dyDescent="0.25">
      <c r="A47" s="107" t="s">
        <v>75</v>
      </c>
      <c r="B47" s="157" t="s">
        <v>368</v>
      </c>
      <c r="C47" s="202"/>
      <c r="D47" s="123">
        <v>1</v>
      </c>
      <c r="E47" s="123"/>
      <c r="F47" s="203"/>
      <c r="G47" s="203">
        <v>1</v>
      </c>
      <c r="H47" s="177"/>
      <c r="I47" s="178"/>
      <c r="J47" s="178"/>
      <c r="K47" s="178"/>
      <c r="L47" s="179"/>
      <c r="M47" s="179"/>
      <c r="N47" s="179"/>
      <c r="O47" s="57"/>
    </row>
    <row r="48" spans="1:15" x14ac:dyDescent="0.25">
      <c r="A48" s="107" t="s">
        <v>77</v>
      </c>
      <c r="B48" s="20" t="s">
        <v>58</v>
      </c>
      <c r="C48" s="202"/>
      <c r="D48" s="123"/>
      <c r="E48" s="123"/>
      <c r="F48" s="203"/>
      <c r="G48" s="203"/>
      <c r="H48" s="177"/>
      <c r="I48" s="178"/>
      <c r="J48" s="178"/>
      <c r="K48" s="178"/>
      <c r="L48" s="179"/>
      <c r="M48" s="179"/>
      <c r="N48" s="179"/>
      <c r="O48" s="57"/>
    </row>
    <row r="49" spans="1:15" x14ac:dyDescent="0.25">
      <c r="A49" s="107" t="s">
        <v>79</v>
      </c>
      <c r="B49" s="157" t="s">
        <v>371</v>
      </c>
      <c r="C49" s="202"/>
      <c r="D49" s="123"/>
      <c r="E49" s="123"/>
      <c r="F49" s="203">
        <v>1</v>
      </c>
      <c r="G49" s="203">
        <f>SUM(C49:F49)</f>
        <v>1</v>
      </c>
      <c r="H49" s="177"/>
      <c r="I49" s="178"/>
      <c r="J49" s="178"/>
      <c r="K49" s="178"/>
      <c r="L49" s="179"/>
      <c r="M49" s="179"/>
      <c r="N49" s="179"/>
      <c r="O49" s="57"/>
    </row>
    <row r="50" spans="1:15" x14ac:dyDescent="0.25">
      <c r="A50" s="107" t="s">
        <v>81</v>
      </c>
      <c r="B50" s="157" t="s">
        <v>370</v>
      </c>
      <c r="C50" s="202"/>
      <c r="D50" s="123"/>
      <c r="E50" s="123"/>
      <c r="F50" s="203"/>
      <c r="G50" s="203"/>
      <c r="H50" s="177"/>
      <c r="I50" s="178"/>
      <c r="J50" s="178"/>
      <c r="K50" s="178"/>
      <c r="L50" s="179"/>
      <c r="M50" s="179"/>
      <c r="N50" s="179"/>
      <c r="O50" s="57"/>
    </row>
    <row r="51" spans="1:15" x14ac:dyDescent="0.25">
      <c r="A51" s="107" t="s">
        <v>216</v>
      </c>
      <c r="B51" s="158" t="s">
        <v>372</v>
      </c>
      <c r="C51" s="202"/>
      <c r="D51" s="123"/>
      <c r="E51" s="123"/>
      <c r="F51" s="203"/>
      <c r="G51" s="203"/>
      <c r="H51" s="177"/>
      <c r="I51" s="178"/>
      <c r="J51" s="178"/>
      <c r="K51" s="178"/>
      <c r="L51" s="179"/>
      <c r="M51" s="179"/>
      <c r="N51" s="179"/>
      <c r="O51" s="57"/>
    </row>
    <row r="52" spans="1:15" x14ac:dyDescent="0.25">
      <c r="A52" s="107" t="s">
        <v>217</v>
      </c>
      <c r="B52" s="20" t="s">
        <v>61</v>
      </c>
      <c r="C52" s="202"/>
      <c r="D52" s="123"/>
      <c r="E52" s="123"/>
      <c r="F52" s="203"/>
      <c r="G52" s="203"/>
      <c r="H52" s="177"/>
      <c r="I52" s="178"/>
      <c r="J52" s="178"/>
      <c r="K52" s="178"/>
      <c r="L52" s="179"/>
      <c r="M52" s="179"/>
      <c r="N52" s="179"/>
      <c r="O52" s="57"/>
    </row>
    <row r="53" spans="1:15" x14ac:dyDescent="0.25">
      <c r="A53" s="107" t="s">
        <v>218</v>
      </c>
      <c r="B53" s="157" t="s">
        <v>373</v>
      </c>
      <c r="C53" s="202"/>
      <c r="D53" s="123"/>
      <c r="E53" s="123"/>
      <c r="F53" s="203"/>
      <c r="G53" s="203"/>
      <c r="H53" s="177"/>
      <c r="I53" s="178"/>
      <c r="J53" s="178"/>
      <c r="K53" s="178"/>
      <c r="L53" s="179"/>
      <c r="M53" s="179"/>
      <c r="N53" s="179"/>
      <c r="O53" s="57"/>
    </row>
    <row r="54" spans="1:15" x14ac:dyDescent="0.25">
      <c r="A54" s="107" t="s">
        <v>260</v>
      </c>
      <c r="B54" s="158" t="s">
        <v>374</v>
      </c>
      <c r="C54" s="202"/>
      <c r="D54" s="123"/>
      <c r="E54" s="123"/>
      <c r="F54" s="203"/>
      <c r="G54" s="203"/>
      <c r="H54" s="177"/>
      <c r="I54" s="178"/>
      <c r="J54" s="178"/>
      <c r="K54" s="178"/>
      <c r="L54" s="179"/>
      <c r="M54" s="179"/>
      <c r="N54" s="179"/>
      <c r="O54" s="57"/>
    </row>
    <row r="55" spans="1:15" x14ac:dyDescent="0.25">
      <c r="A55" s="107" t="s">
        <v>262</v>
      </c>
      <c r="B55" s="158" t="s">
        <v>64</v>
      </c>
      <c r="C55" s="202"/>
      <c r="D55" s="123"/>
      <c r="E55" s="123"/>
      <c r="F55" s="203"/>
      <c r="G55" s="203"/>
      <c r="H55" s="177"/>
      <c r="I55" s="178"/>
      <c r="J55" s="178"/>
      <c r="K55" s="178"/>
      <c r="L55" s="179"/>
      <c r="M55" s="179"/>
      <c r="N55" s="179"/>
      <c r="O55" s="57"/>
    </row>
    <row r="56" spans="1:15" x14ac:dyDescent="0.25">
      <c r="A56" s="107" t="s">
        <v>264</v>
      </c>
      <c r="B56" s="158" t="s">
        <v>375</v>
      </c>
      <c r="C56" s="202">
        <v>1</v>
      </c>
      <c r="D56" s="123"/>
      <c r="E56" s="123"/>
      <c r="F56" s="203"/>
      <c r="G56" s="203">
        <v>1</v>
      </c>
      <c r="H56" s="177"/>
      <c r="I56" s="178"/>
      <c r="J56" s="178"/>
      <c r="K56" s="178"/>
      <c r="L56" s="179"/>
      <c r="M56" s="179"/>
      <c r="N56" s="179"/>
      <c r="O56" s="57"/>
    </row>
    <row r="57" spans="1:15" x14ac:dyDescent="0.25">
      <c r="A57" s="107" t="s">
        <v>266</v>
      </c>
      <c r="B57" s="20" t="s">
        <v>64</v>
      </c>
      <c r="C57" s="202"/>
      <c r="D57" s="123"/>
      <c r="E57" s="123"/>
      <c r="F57" s="203"/>
      <c r="G57" s="203"/>
      <c r="H57" s="177"/>
      <c r="I57" s="178"/>
      <c r="J57" s="178"/>
      <c r="K57" s="178"/>
      <c r="L57" s="179"/>
      <c r="M57" s="179"/>
      <c r="N57" s="179"/>
      <c r="O57" s="57"/>
    </row>
    <row r="58" spans="1:15" x14ac:dyDescent="0.25">
      <c r="A58" s="107" t="s">
        <v>267</v>
      </c>
      <c r="B58" s="20" t="s">
        <v>66</v>
      </c>
      <c r="C58" s="202"/>
      <c r="D58" s="123"/>
      <c r="E58" s="123"/>
      <c r="F58" s="203"/>
      <c r="G58" s="203"/>
      <c r="H58" s="177"/>
      <c r="I58" s="178"/>
      <c r="J58" s="178"/>
      <c r="K58" s="178"/>
      <c r="L58" s="179"/>
      <c r="M58" s="179"/>
      <c r="N58" s="179"/>
      <c r="O58" s="57"/>
    </row>
    <row r="59" spans="1:15" x14ac:dyDescent="0.25">
      <c r="A59" s="107" t="s">
        <v>269</v>
      </c>
      <c r="B59" s="20" t="s">
        <v>68</v>
      </c>
      <c r="C59" s="202">
        <v>1</v>
      </c>
      <c r="D59" s="123"/>
      <c r="E59" s="123"/>
      <c r="F59" s="203"/>
      <c r="G59" s="203">
        <v>1</v>
      </c>
      <c r="H59" s="177"/>
      <c r="I59" s="178"/>
      <c r="J59" s="178"/>
      <c r="K59" s="178"/>
      <c r="L59" s="179"/>
      <c r="M59" s="179"/>
      <c r="N59" s="179"/>
      <c r="O59" s="57"/>
    </row>
    <row r="60" spans="1:15" x14ac:dyDescent="0.25">
      <c r="A60" s="107" t="s">
        <v>271</v>
      </c>
      <c r="B60" s="20" t="s">
        <v>70</v>
      </c>
      <c r="C60" s="202"/>
      <c r="D60" s="123"/>
      <c r="E60" s="123"/>
      <c r="F60" s="203"/>
      <c r="G60" s="203"/>
      <c r="H60" s="177"/>
      <c r="I60" s="178"/>
      <c r="J60" s="178"/>
      <c r="K60" s="178"/>
      <c r="L60" s="179"/>
      <c r="M60" s="179"/>
      <c r="N60" s="179"/>
      <c r="O60" s="57"/>
    </row>
    <row r="61" spans="1:15" x14ac:dyDescent="0.25">
      <c r="A61" s="107" t="s">
        <v>273</v>
      </c>
      <c r="B61" s="20" t="s">
        <v>72</v>
      </c>
      <c r="C61" s="202"/>
      <c r="D61" s="123"/>
      <c r="E61" s="123"/>
      <c r="F61" s="203"/>
      <c r="G61" s="203"/>
      <c r="H61" s="177"/>
      <c r="I61" s="178"/>
      <c r="J61" s="178"/>
      <c r="K61" s="178"/>
      <c r="L61" s="179"/>
      <c r="M61" s="179"/>
      <c r="N61" s="179"/>
      <c r="O61" s="57"/>
    </row>
    <row r="62" spans="1:15" x14ac:dyDescent="0.25">
      <c r="A62" s="107" t="s">
        <v>275</v>
      </c>
      <c r="B62" s="20" t="s">
        <v>74</v>
      </c>
      <c r="C62" s="202"/>
      <c r="D62" s="123">
        <v>1</v>
      </c>
      <c r="E62" s="123"/>
      <c r="F62" s="203">
        <v>1</v>
      </c>
      <c r="G62" s="203">
        <f>SUM(D62:F62)</f>
        <v>2</v>
      </c>
      <c r="H62" s="177"/>
      <c r="I62" s="178"/>
      <c r="J62" s="178"/>
      <c r="K62" s="178"/>
      <c r="L62" s="179"/>
      <c r="M62" s="179"/>
      <c r="N62" s="179"/>
      <c r="O62" s="57"/>
    </row>
    <row r="63" spans="1:15" x14ac:dyDescent="0.25">
      <c r="A63" s="107" t="s">
        <v>277</v>
      </c>
      <c r="B63" s="20" t="s">
        <v>76</v>
      </c>
      <c r="C63" s="202"/>
      <c r="D63" s="123">
        <v>1</v>
      </c>
      <c r="E63" s="123"/>
      <c r="F63" s="203"/>
      <c r="G63" s="203">
        <v>1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202"/>
      <c r="D64" s="123"/>
      <c r="E64" s="123"/>
      <c r="F64" s="203"/>
      <c r="G64" s="203"/>
      <c r="H64" s="177"/>
      <c r="I64" s="178"/>
      <c r="J64" s="178"/>
      <c r="K64" s="178"/>
      <c r="L64" s="179"/>
      <c r="M64" s="179"/>
      <c r="N64" s="179"/>
      <c r="O64" s="57"/>
    </row>
    <row r="65" spans="1:15" x14ac:dyDescent="0.25">
      <c r="A65" s="107" t="s">
        <v>281</v>
      </c>
      <c r="B65" s="20" t="s">
        <v>80</v>
      </c>
      <c r="C65" s="202">
        <v>1</v>
      </c>
      <c r="D65" s="123">
        <v>10</v>
      </c>
      <c r="E65" s="123"/>
      <c r="F65" s="203">
        <v>1</v>
      </c>
      <c r="G65" s="203">
        <v>12</v>
      </c>
      <c r="H65" s="177"/>
      <c r="I65" s="178"/>
      <c r="J65" s="178"/>
      <c r="K65" s="178"/>
      <c r="L65" s="179"/>
      <c r="M65" s="179"/>
      <c r="N65" s="179"/>
      <c r="O65" s="57"/>
    </row>
    <row r="66" spans="1:15" x14ac:dyDescent="0.25">
      <c r="A66" s="107" t="s">
        <v>283</v>
      </c>
      <c r="B66" s="21" t="s">
        <v>82</v>
      </c>
      <c r="C66" s="7">
        <f>SUM(C20:C65)</f>
        <v>8</v>
      </c>
      <c r="D66" s="7">
        <f>SUM(D20:D65)</f>
        <v>50</v>
      </c>
      <c r="E66" s="7">
        <f>SUM(E20:E65)</f>
        <v>4</v>
      </c>
      <c r="F66" s="7">
        <f>SUM(F20:F65)</f>
        <v>17</v>
      </c>
      <c r="G66" s="7">
        <f>SUM(C66:F66)</f>
        <v>79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458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x14ac:dyDescent="0.25">
      <c r="A73" s="107" t="s">
        <v>13</v>
      </c>
      <c r="B73" s="20" t="s">
        <v>85</v>
      </c>
      <c r="C73" s="204"/>
      <c r="D73" s="123"/>
      <c r="E73" s="204"/>
      <c r="F73" s="203"/>
      <c r="G73" s="203">
        <f>SUM(C73:F73)</f>
        <v>0</v>
      </c>
      <c r="H73" s="177"/>
      <c r="I73" s="178"/>
      <c r="J73" s="178"/>
      <c r="K73" s="178"/>
      <c r="L73" s="179"/>
      <c r="M73" s="179"/>
      <c r="N73" s="179"/>
      <c r="O73" s="57"/>
    </row>
    <row r="74" spans="1:15" x14ac:dyDescent="0.25">
      <c r="A74" s="107" t="s">
        <v>19</v>
      </c>
      <c r="B74" s="20" t="s">
        <v>86</v>
      </c>
      <c r="C74" s="204"/>
      <c r="D74" s="204"/>
      <c r="E74" s="204"/>
      <c r="F74" s="203"/>
      <c r="G74" s="203"/>
      <c r="H74" s="177"/>
      <c r="I74" s="178"/>
      <c r="J74" s="178"/>
      <c r="K74" s="178"/>
      <c r="L74" s="179"/>
      <c r="M74" s="179"/>
      <c r="N74" s="179"/>
      <c r="O74" s="57"/>
    </row>
    <row r="75" spans="1:15" x14ac:dyDescent="0.25">
      <c r="A75" s="107" t="s">
        <v>25</v>
      </c>
      <c r="B75" s="20" t="s">
        <v>87</v>
      </c>
      <c r="C75" s="204"/>
      <c r="D75" s="204"/>
      <c r="E75" s="204"/>
      <c r="F75" s="203"/>
      <c r="G75" s="203"/>
      <c r="H75" s="177"/>
      <c r="I75" s="178"/>
      <c r="J75" s="178"/>
      <c r="K75" s="178"/>
      <c r="L75" s="179"/>
      <c r="M75" s="179"/>
      <c r="N75" s="179"/>
      <c r="O75" s="57"/>
    </row>
    <row r="76" spans="1:15" x14ac:dyDescent="0.25">
      <c r="A76" s="107" t="s">
        <v>33</v>
      </c>
      <c r="B76" s="20" t="s">
        <v>88</v>
      </c>
      <c r="C76" s="204"/>
      <c r="D76" s="204"/>
      <c r="E76" s="204"/>
      <c r="F76" s="203"/>
      <c r="G76" s="203"/>
      <c r="H76" s="177"/>
      <c r="I76" s="178"/>
      <c r="J76" s="178"/>
      <c r="K76" s="178"/>
      <c r="L76" s="179"/>
      <c r="M76" s="179"/>
      <c r="N76" s="179"/>
      <c r="O76" s="57"/>
    </row>
    <row r="77" spans="1:15" x14ac:dyDescent="0.25">
      <c r="A77" s="107" t="s">
        <v>35</v>
      </c>
      <c r="B77" s="20" t="s">
        <v>89</v>
      </c>
      <c r="C77" s="204">
        <v>5</v>
      </c>
      <c r="D77" s="204">
        <v>28</v>
      </c>
      <c r="E77" s="204">
        <v>2</v>
      </c>
      <c r="F77" s="203">
        <v>13</v>
      </c>
      <c r="G77" s="203">
        <f>SUM(C77:F77)</f>
        <v>48</v>
      </c>
      <c r="H77" s="177"/>
      <c r="I77" s="178"/>
      <c r="J77" s="178"/>
      <c r="K77" s="178"/>
      <c r="L77" s="179"/>
      <c r="M77" s="179"/>
      <c r="N77" s="179"/>
      <c r="O77" s="57"/>
    </row>
    <row r="78" spans="1:15" x14ac:dyDescent="0.25">
      <c r="A78" s="107" t="s">
        <v>37</v>
      </c>
      <c r="B78" s="20" t="s">
        <v>90</v>
      </c>
      <c r="C78" s="204">
        <v>2</v>
      </c>
      <c r="D78" s="204">
        <v>12</v>
      </c>
      <c r="E78" s="204">
        <v>2</v>
      </c>
      <c r="F78" s="203">
        <v>1</v>
      </c>
      <c r="G78" s="203">
        <f>SUM(C78:F78)</f>
        <v>17</v>
      </c>
      <c r="H78" s="177"/>
      <c r="I78" s="178"/>
      <c r="J78" s="178"/>
      <c r="K78" s="178"/>
      <c r="L78" s="179"/>
      <c r="M78" s="179"/>
      <c r="N78" s="179"/>
      <c r="O78" s="57"/>
    </row>
    <row r="79" spans="1:15" x14ac:dyDescent="0.25">
      <c r="A79" s="107" t="s">
        <v>39</v>
      </c>
      <c r="B79" s="20" t="s">
        <v>91</v>
      </c>
      <c r="C79" s="204">
        <v>1</v>
      </c>
      <c r="D79" s="204">
        <v>9</v>
      </c>
      <c r="E79" s="204"/>
      <c r="F79" s="203">
        <v>3</v>
      </c>
      <c r="G79" s="203">
        <f>SUM(C79:F79)</f>
        <v>13</v>
      </c>
      <c r="H79" s="177"/>
      <c r="I79" s="178"/>
      <c r="J79" s="178"/>
      <c r="K79" s="178"/>
      <c r="L79" s="179"/>
      <c r="M79" s="179"/>
      <c r="N79" s="179"/>
      <c r="O79" s="57"/>
    </row>
    <row r="80" spans="1:15" x14ac:dyDescent="0.25">
      <c r="A80" s="107" t="s">
        <v>41</v>
      </c>
      <c r="B80" s="20" t="s">
        <v>92</v>
      </c>
      <c r="C80" s="204"/>
      <c r="D80" s="204">
        <v>1</v>
      </c>
      <c r="E80" s="204"/>
      <c r="F80" s="203"/>
      <c r="G80" s="203">
        <f>SUM(C80:F80)</f>
        <v>1</v>
      </c>
      <c r="H80" s="177"/>
      <c r="I80" s="178"/>
      <c r="J80" s="178"/>
      <c r="K80" s="178"/>
      <c r="L80" s="179"/>
      <c r="M80" s="179"/>
      <c r="N80" s="179"/>
      <c r="O80" s="57"/>
    </row>
    <row r="81" spans="1:15" x14ac:dyDescent="0.25">
      <c r="A81" s="107" t="s">
        <v>43</v>
      </c>
      <c r="B81" s="20" t="s">
        <v>93</v>
      </c>
      <c r="C81" s="204"/>
      <c r="D81" s="204"/>
      <c r="E81" s="204"/>
      <c r="F81" s="203"/>
      <c r="G81" s="203"/>
      <c r="H81" s="177"/>
      <c r="I81" s="178"/>
      <c r="J81" s="178"/>
      <c r="K81" s="178"/>
      <c r="L81" s="179"/>
      <c r="M81" s="179"/>
      <c r="N81" s="179"/>
      <c r="O81" s="57"/>
    </row>
    <row r="82" spans="1:15" x14ac:dyDescent="0.25">
      <c r="A82" s="107" t="s">
        <v>45</v>
      </c>
      <c r="B82" s="20" t="s">
        <v>94</v>
      </c>
      <c r="C82" s="204">
        <v>0</v>
      </c>
      <c r="D82" s="204">
        <v>0</v>
      </c>
      <c r="E82" s="204">
        <v>0</v>
      </c>
      <c r="F82" s="203">
        <v>0</v>
      </c>
      <c r="G82" s="203">
        <v>0</v>
      </c>
      <c r="H82" s="177"/>
      <c r="I82" s="178"/>
      <c r="J82" s="178"/>
      <c r="K82" s="178"/>
      <c r="L82" s="179"/>
      <c r="M82" s="179"/>
      <c r="N82" s="179"/>
      <c r="O82" s="57"/>
    </row>
    <row r="83" spans="1:15" ht="15.75" x14ac:dyDescent="0.25">
      <c r="A83" s="107" t="s">
        <v>47</v>
      </c>
      <c r="B83" s="20" t="s">
        <v>95</v>
      </c>
      <c r="C83" s="112"/>
      <c r="D83" s="112"/>
      <c r="E83" s="112"/>
      <c r="F83" s="205"/>
      <c r="G83" s="205"/>
      <c r="H83" s="177"/>
      <c r="I83" s="178"/>
      <c r="J83" s="178"/>
      <c r="K83" s="178"/>
      <c r="L83" s="179"/>
      <c r="M83" s="179"/>
      <c r="N83" s="179"/>
      <c r="O83" s="57"/>
    </row>
    <row r="84" spans="1:15" ht="15.75" x14ac:dyDescent="0.25">
      <c r="A84" s="107" t="s">
        <v>49</v>
      </c>
      <c r="B84" s="20" t="s">
        <v>96</v>
      </c>
      <c r="C84" s="112"/>
      <c r="D84" s="112"/>
      <c r="E84" s="112"/>
      <c r="F84" s="205"/>
      <c r="G84" s="205"/>
      <c r="H84" s="177"/>
      <c r="I84" s="178"/>
      <c r="J84" s="178"/>
      <c r="K84" s="178"/>
      <c r="L84" s="179"/>
      <c r="M84" s="179"/>
      <c r="N84" s="179"/>
      <c r="O84" s="57"/>
    </row>
    <row r="85" spans="1:15" ht="15.75" x14ac:dyDescent="0.25">
      <c r="A85" s="107" t="s">
        <v>50</v>
      </c>
      <c r="B85" s="20" t="s">
        <v>97</v>
      </c>
      <c r="C85" s="112"/>
      <c r="D85" s="112"/>
      <c r="E85" s="112"/>
      <c r="F85" s="205"/>
      <c r="G85" s="205"/>
      <c r="H85" s="177"/>
      <c r="I85" s="178"/>
      <c r="J85" s="178"/>
      <c r="K85" s="178"/>
      <c r="L85" s="179"/>
      <c r="M85" s="179"/>
      <c r="N85" s="179"/>
      <c r="O85" s="57"/>
    </row>
    <row r="86" spans="1:15" ht="15.75" x14ac:dyDescent="0.25">
      <c r="A86" s="107" t="s">
        <v>51</v>
      </c>
      <c r="B86" s="20" t="s">
        <v>98</v>
      </c>
      <c r="C86" s="112"/>
      <c r="D86" s="112"/>
      <c r="E86" s="112"/>
      <c r="F86" s="205"/>
      <c r="G86" s="205"/>
      <c r="H86" s="177"/>
      <c r="I86" s="178"/>
      <c r="J86" s="178"/>
      <c r="K86" s="178"/>
      <c r="L86" s="179"/>
      <c r="M86" s="179"/>
      <c r="N86" s="179"/>
      <c r="O86" s="57"/>
    </row>
    <row r="87" spans="1:15" ht="15.75" x14ac:dyDescent="0.25">
      <c r="A87" s="107" t="s">
        <v>53</v>
      </c>
      <c r="B87" s="20" t="s">
        <v>99</v>
      </c>
      <c r="C87" s="112"/>
      <c r="D87" s="112"/>
      <c r="E87" s="112"/>
      <c r="F87" s="205"/>
      <c r="G87" s="205"/>
      <c r="H87" s="177"/>
      <c r="I87" s="178"/>
      <c r="J87" s="178"/>
      <c r="K87" s="178"/>
      <c r="L87" s="179"/>
      <c r="M87" s="179"/>
      <c r="N87" s="179"/>
      <c r="O87" s="57"/>
    </row>
    <row r="88" spans="1:15" ht="15.75" x14ac:dyDescent="0.25">
      <c r="A88" s="107" t="s">
        <v>54</v>
      </c>
      <c r="B88" s="20" t="s">
        <v>100</v>
      </c>
      <c r="C88" s="112"/>
      <c r="D88" s="112"/>
      <c r="E88" s="112"/>
      <c r="F88" s="205"/>
      <c r="G88" s="205"/>
      <c r="H88" s="177"/>
      <c r="I88" s="178"/>
      <c r="J88" s="178"/>
      <c r="K88" s="178"/>
      <c r="L88" s="179"/>
      <c r="M88" s="179"/>
      <c r="N88" s="179"/>
      <c r="O88" s="57"/>
    </row>
    <row r="89" spans="1:15" ht="15.75" x14ac:dyDescent="0.25">
      <c r="A89" s="107" t="s">
        <v>56</v>
      </c>
      <c r="B89" s="20" t="s">
        <v>101</v>
      </c>
      <c r="C89" s="112"/>
      <c r="D89" s="112"/>
      <c r="E89" s="112"/>
      <c r="F89" s="205"/>
      <c r="G89" s="205"/>
      <c r="H89" s="177"/>
      <c r="I89" s="178"/>
      <c r="J89" s="178"/>
      <c r="K89" s="178"/>
      <c r="L89" s="179"/>
      <c r="M89" s="179"/>
      <c r="N89" s="179"/>
      <c r="O89" s="57"/>
    </row>
    <row r="90" spans="1:15" ht="15.75" x14ac:dyDescent="0.25">
      <c r="A90" s="107" t="s">
        <v>57</v>
      </c>
      <c r="B90" s="20" t="s">
        <v>102</v>
      </c>
      <c r="C90" s="112"/>
      <c r="D90" s="112"/>
      <c r="E90" s="112"/>
      <c r="F90" s="205"/>
      <c r="G90" s="205"/>
      <c r="H90" s="177"/>
      <c r="I90" s="178"/>
      <c r="J90" s="178"/>
      <c r="K90" s="178"/>
      <c r="L90" s="179"/>
      <c r="M90" s="179"/>
      <c r="N90" s="179"/>
      <c r="O90" s="57"/>
    </row>
    <row r="91" spans="1:15" ht="15.75" x14ac:dyDescent="0.25">
      <c r="A91" s="107" t="s">
        <v>59</v>
      </c>
      <c r="B91" s="20" t="s">
        <v>103</v>
      </c>
      <c r="C91" s="112"/>
      <c r="D91" s="112"/>
      <c r="E91" s="112"/>
      <c r="F91" s="205"/>
      <c r="G91" s="205"/>
      <c r="H91" s="177"/>
      <c r="I91" s="178"/>
      <c r="J91" s="178"/>
      <c r="K91" s="178"/>
      <c r="L91" s="179"/>
      <c r="M91" s="179"/>
      <c r="N91" s="179"/>
      <c r="O91" s="57"/>
    </row>
    <row r="92" spans="1:15" ht="15.75" x14ac:dyDescent="0.25">
      <c r="A92" s="107" t="s">
        <v>60</v>
      </c>
      <c r="B92" s="20" t="s">
        <v>104</v>
      </c>
      <c r="C92" s="112"/>
      <c r="D92" s="112"/>
      <c r="E92" s="112"/>
      <c r="F92" s="205"/>
      <c r="G92" s="205"/>
      <c r="H92" s="177"/>
      <c r="I92" s="178"/>
      <c r="J92" s="178"/>
      <c r="K92" s="178"/>
      <c r="L92" s="179"/>
      <c r="M92" s="179"/>
      <c r="N92" s="179"/>
      <c r="O92" s="57"/>
    </row>
    <row r="93" spans="1:15" ht="15.75" x14ac:dyDescent="0.25">
      <c r="A93" s="107" t="s">
        <v>62</v>
      </c>
      <c r="B93" s="20" t="s">
        <v>105</v>
      </c>
      <c r="C93" s="112"/>
      <c r="D93" s="112"/>
      <c r="E93" s="112"/>
      <c r="F93" s="205"/>
      <c r="G93" s="205"/>
      <c r="H93" s="177"/>
      <c r="I93" s="178"/>
      <c r="J93" s="178"/>
      <c r="K93" s="178"/>
      <c r="L93" s="179"/>
      <c r="M93" s="179"/>
      <c r="N93" s="179"/>
      <c r="O93" s="57"/>
    </row>
    <row r="94" spans="1:15" ht="15.75" x14ac:dyDescent="0.25">
      <c r="A94" s="107" t="s">
        <v>63</v>
      </c>
      <c r="B94" s="20" t="s">
        <v>106</v>
      </c>
      <c r="C94" s="112"/>
      <c r="D94" s="112"/>
      <c r="E94" s="112"/>
      <c r="F94" s="205"/>
      <c r="G94" s="205"/>
      <c r="H94" s="177"/>
      <c r="I94" s="178"/>
      <c r="J94" s="178"/>
      <c r="K94" s="178"/>
      <c r="L94" s="179"/>
      <c r="M94" s="179"/>
      <c r="N94" s="179"/>
      <c r="O94" s="57"/>
    </row>
    <row r="95" spans="1:15" x14ac:dyDescent="0.25">
      <c r="A95" s="107" t="s">
        <v>65</v>
      </c>
      <c r="B95" s="21" t="s">
        <v>82</v>
      </c>
      <c r="C95" s="920">
        <f>SUM(C77:C94)</f>
        <v>8</v>
      </c>
      <c r="D95" s="920">
        <f>SUM(D77:D82)</f>
        <v>50</v>
      </c>
      <c r="E95" s="920">
        <f>SUM(E73:E83)</f>
        <v>4</v>
      </c>
      <c r="F95" s="920">
        <f>SUM(F73:F82)</f>
        <v>17</v>
      </c>
      <c r="G95" s="920">
        <f>SUM(C95:F95)</f>
        <v>79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09"/>
      <c r="D98" s="1309"/>
      <c r="E98" s="1309"/>
      <c r="F98" s="1309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6.25" x14ac:dyDescent="0.25">
      <c r="A100" s="110" t="s">
        <v>107</v>
      </c>
      <c r="B100" s="151"/>
      <c r="C100" s="210" t="s">
        <v>1</v>
      </c>
      <c r="D100" s="210" t="s">
        <v>439</v>
      </c>
      <c r="E100" s="210" t="s">
        <v>3</v>
      </c>
      <c r="F100" s="210" t="s">
        <v>4</v>
      </c>
      <c r="G100" s="210" t="s">
        <v>5</v>
      </c>
      <c r="H100" s="211" t="s">
        <v>6</v>
      </c>
      <c r="I100" s="211" t="s">
        <v>7</v>
      </c>
      <c r="J100" s="210" t="s">
        <v>8</v>
      </c>
      <c r="K100" s="212" t="s">
        <v>9</v>
      </c>
      <c r="L100" s="210" t="s">
        <v>10</v>
      </c>
      <c r="M100" s="210" t="s">
        <v>11</v>
      </c>
      <c r="N100" s="210" t="s">
        <v>12</v>
      </c>
      <c r="O100" s="141" t="s">
        <v>442</v>
      </c>
    </row>
    <row r="101" spans="1:15" x14ac:dyDescent="0.25">
      <c r="A101" s="107" t="s">
        <v>13</v>
      </c>
      <c r="B101" s="150" t="s">
        <v>428</v>
      </c>
      <c r="C101" s="206">
        <v>2</v>
      </c>
      <c r="D101" s="1311">
        <v>33</v>
      </c>
      <c r="E101" s="206">
        <v>4</v>
      </c>
      <c r="F101" s="206"/>
      <c r="G101" s="206"/>
      <c r="H101" s="206"/>
      <c r="I101" s="206"/>
      <c r="J101" s="206"/>
      <c r="K101" s="206"/>
      <c r="L101" s="208"/>
      <c r="M101" s="206"/>
      <c r="N101" s="206"/>
      <c r="O101" s="209">
        <f>SUM(C101:N101)</f>
        <v>39</v>
      </c>
    </row>
    <row r="102" spans="1:15" x14ac:dyDescent="0.25">
      <c r="A102" s="107" t="s">
        <v>19</v>
      </c>
      <c r="B102" s="150" t="s">
        <v>429</v>
      </c>
      <c r="C102" s="206">
        <v>2</v>
      </c>
      <c r="D102" s="207">
        <v>3</v>
      </c>
      <c r="E102" s="206">
        <v>4</v>
      </c>
      <c r="F102" s="206"/>
      <c r="G102" s="206"/>
      <c r="H102" s="206"/>
      <c r="I102" s="206"/>
      <c r="J102" s="206"/>
      <c r="K102" s="206"/>
      <c r="L102" s="208"/>
      <c r="M102" s="206"/>
      <c r="N102" s="206"/>
      <c r="O102" s="209">
        <f>SUM(C102:N102)</f>
        <v>9</v>
      </c>
    </row>
    <row r="103" spans="1:15" x14ac:dyDescent="0.25">
      <c r="A103" s="107" t="s">
        <v>25</v>
      </c>
      <c r="B103" s="180" t="s">
        <v>430</v>
      </c>
      <c r="C103" s="318">
        <v>8</v>
      </c>
      <c r="D103" s="1287">
        <v>8</v>
      </c>
      <c r="E103" s="318">
        <v>7</v>
      </c>
      <c r="F103" s="318"/>
      <c r="G103" s="318"/>
      <c r="H103" s="318"/>
      <c r="I103" s="318"/>
      <c r="J103" s="318"/>
      <c r="K103" s="318"/>
      <c r="L103" s="318"/>
      <c r="M103" s="318"/>
      <c r="N103" s="318"/>
      <c r="O103" s="1288">
        <f>SUM(C103:N103)</f>
        <v>23</v>
      </c>
    </row>
    <row r="104" spans="1:15" ht="26.25" customHeight="1" x14ac:dyDescent="0.25">
      <c r="A104" s="107" t="s">
        <v>33</v>
      </c>
      <c r="B104" s="150" t="s">
        <v>431</v>
      </c>
      <c r="C104" s="968">
        <v>0</v>
      </c>
      <c r="D104" s="968">
        <v>30</v>
      </c>
      <c r="E104" s="968">
        <v>0</v>
      </c>
      <c r="F104" s="968"/>
      <c r="G104" s="968"/>
      <c r="H104" s="968"/>
      <c r="I104" s="968"/>
      <c r="J104" s="968"/>
      <c r="K104" s="968"/>
      <c r="L104" s="968"/>
      <c r="M104" s="968"/>
      <c r="N104" s="968"/>
      <c r="O104" s="969">
        <f>SUM(C104:N104)</f>
        <v>30</v>
      </c>
    </row>
    <row r="105" spans="1:15" ht="26.25" x14ac:dyDescent="0.25">
      <c r="A105" s="107" t="s">
        <v>35</v>
      </c>
      <c r="B105" s="150" t="s">
        <v>432</v>
      </c>
      <c r="C105" s="206">
        <v>0</v>
      </c>
      <c r="D105" s="206">
        <v>30</v>
      </c>
      <c r="E105" s="206">
        <v>0</v>
      </c>
      <c r="F105" s="206"/>
      <c r="G105" s="206"/>
      <c r="H105" s="206"/>
      <c r="I105" s="206"/>
      <c r="J105" s="206"/>
      <c r="K105" s="206"/>
      <c r="L105" s="208"/>
      <c r="M105" s="206"/>
      <c r="N105" s="206"/>
      <c r="O105" s="209">
        <v>30</v>
      </c>
    </row>
    <row r="106" spans="1:15" x14ac:dyDescent="0.25">
      <c r="A106" s="109" t="s">
        <v>37</v>
      </c>
      <c r="B106" s="150" t="s">
        <v>433</v>
      </c>
      <c r="C106" s="1289">
        <v>60</v>
      </c>
      <c r="D106" s="1289">
        <v>38</v>
      </c>
      <c r="E106" s="1289">
        <v>45</v>
      </c>
      <c r="F106" s="1289"/>
      <c r="G106" s="1289"/>
      <c r="H106" s="1289"/>
      <c r="I106" s="1289"/>
      <c r="J106" s="1289"/>
      <c r="K106" s="1289"/>
      <c r="L106" s="1289"/>
      <c r="M106" s="1289"/>
      <c r="N106" s="1289"/>
      <c r="O106" s="1290"/>
    </row>
    <row r="107" spans="1:15" ht="18" x14ac:dyDescent="0.25">
      <c r="A107" s="109" t="s">
        <v>39</v>
      </c>
      <c r="B107" s="150" t="s">
        <v>353</v>
      </c>
      <c r="C107" s="206">
        <v>263</v>
      </c>
      <c r="D107" s="206">
        <v>238</v>
      </c>
      <c r="E107" s="207">
        <v>237</v>
      </c>
      <c r="F107" s="206"/>
      <c r="G107" s="206"/>
      <c r="H107" s="206"/>
      <c r="I107" s="206"/>
      <c r="J107" s="206"/>
      <c r="K107" s="206"/>
      <c r="L107" s="208"/>
      <c r="M107" s="206"/>
      <c r="N107" s="206"/>
      <c r="O107" s="602">
        <f>E107</f>
        <v>237</v>
      </c>
    </row>
    <row r="108" spans="1:15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x14ac:dyDescent="0.25">
      <c r="A109" s="1"/>
      <c r="B109" s="146"/>
      <c r="C109" s="476"/>
      <c r="D109" s="476"/>
      <c r="E109" s="476"/>
      <c r="F109" s="476"/>
      <c r="G109" s="476"/>
      <c r="H109" s="476"/>
      <c r="I109" s="476"/>
      <c r="J109" s="476"/>
      <c r="K109" s="476"/>
      <c r="L109" s="147"/>
      <c r="M109" s="147"/>
      <c r="N109" s="147"/>
      <c r="O109" s="148"/>
    </row>
    <row r="111" spans="1:15" ht="15.75" x14ac:dyDescent="0.25">
      <c r="A111" s="1"/>
      <c r="B111" s="1334" t="s">
        <v>459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7" ht="26.25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7" t="s">
        <v>442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2"/>
    </row>
    <row r="115" spans="1:17" ht="25.5" x14ac:dyDescent="0.25">
      <c r="A115" s="107" t="s">
        <v>13</v>
      </c>
      <c r="B115" s="191" t="s">
        <v>434</v>
      </c>
      <c r="C115" s="118">
        <v>0</v>
      </c>
      <c r="D115" s="118">
        <v>0</v>
      </c>
      <c r="E115" s="118">
        <v>0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970">
        <f>SUM(C115:N115)</f>
        <v>0</v>
      </c>
    </row>
    <row r="116" spans="1:17" ht="25.5" x14ac:dyDescent="0.25">
      <c r="A116" s="107" t="s">
        <v>19</v>
      </c>
      <c r="B116" s="93" t="s">
        <v>109</v>
      </c>
      <c r="C116" s="214"/>
      <c r="D116" s="215"/>
      <c r="E116" s="215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1:17" x14ac:dyDescent="0.25">
      <c r="A117" s="106" t="s">
        <v>21</v>
      </c>
      <c r="B117" s="94" t="s">
        <v>110</v>
      </c>
      <c r="C117" s="216">
        <v>0</v>
      </c>
      <c r="D117" s="216">
        <v>0</v>
      </c>
      <c r="E117" s="216">
        <v>0</v>
      </c>
      <c r="F117" s="119"/>
      <c r="G117" s="119"/>
      <c r="H117" s="119"/>
      <c r="I117" s="119"/>
      <c r="J117" s="120"/>
      <c r="K117" s="120"/>
      <c r="L117" s="120"/>
      <c r="M117" s="120"/>
      <c r="N117" s="120"/>
      <c r="O117" s="97">
        <f>SUM(C117:N117)</f>
        <v>0</v>
      </c>
    </row>
    <row r="118" spans="1:17" x14ac:dyDescent="0.25">
      <c r="A118" s="106" t="s">
        <v>23</v>
      </c>
      <c r="B118" s="94" t="s">
        <v>111</v>
      </c>
      <c r="C118" s="216">
        <v>0</v>
      </c>
      <c r="D118" s="216">
        <v>15</v>
      </c>
      <c r="E118" s="216">
        <v>6</v>
      </c>
      <c r="F118" s="119"/>
      <c r="G118" s="119"/>
      <c r="H118" s="119"/>
      <c r="I118" s="119"/>
      <c r="J118" s="120"/>
      <c r="K118" s="120"/>
      <c r="L118" s="120"/>
      <c r="M118" s="120"/>
      <c r="N118" s="120"/>
      <c r="O118" s="97">
        <f>SUM(C118:N118)</f>
        <v>21</v>
      </c>
    </row>
    <row r="119" spans="1:17" x14ac:dyDescent="0.25">
      <c r="A119" s="106" t="s">
        <v>112</v>
      </c>
      <c r="B119" s="94" t="s">
        <v>113</v>
      </c>
      <c r="C119" s="216">
        <v>12</v>
      </c>
      <c r="D119" s="216">
        <v>5</v>
      </c>
      <c r="E119" s="216">
        <v>5</v>
      </c>
      <c r="F119" s="119"/>
      <c r="G119" s="119"/>
      <c r="H119" s="119"/>
      <c r="I119" s="119"/>
      <c r="J119" s="120"/>
      <c r="K119" s="120"/>
      <c r="L119" s="120"/>
      <c r="M119" s="120"/>
      <c r="N119" s="120"/>
      <c r="O119" s="97">
        <f>SUM(C119:N119)</f>
        <v>22</v>
      </c>
    </row>
    <row r="120" spans="1:17" x14ac:dyDescent="0.25">
      <c r="A120" s="106" t="s">
        <v>114</v>
      </c>
      <c r="B120" s="94" t="s">
        <v>115</v>
      </c>
      <c r="C120" s="216">
        <v>7</v>
      </c>
      <c r="D120" s="216">
        <v>9</v>
      </c>
      <c r="E120" s="216">
        <v>4</v>
      </c>
      <c r="F120" s="119"/>
      <c r="G120" s="119"/>
      <c r="H120" s="119"/>
      <c r="I120" s="119"/>
      <c r="J120" s="120"/>
      <c r="K120" s="120"/>
      <c r="L120" s="120"/>
      <c r="M120" s="120"/>
      <c r="N120" s="120"/>
      <c r="O120" s="97">
        <f>SUM(C120:N120)</f>
        <v>20</v>
      </c>
    </row>
    <row r="121" spans="1:17" x14ac:dyDescent="0.25">
      <c r="A121" s="106"/>
      <c r="B121" s="160" t="s">
        <v>383</v>
      </c>
      <c r="C121" s="119"/>
      <c r="D121" s="119"/>
      <c r="E121" s="119"/>
      <c r="F121" s="119"/>
      <c r="G121" s="119"/>
      <c r="H121" s="119"/>
      <c r="I121" s="119"/>
      <c r="J121" s="120"/>
      <c r="K121" s="120"/>
      <c r="L121" s="120"/>
      <c r="M121" s="120"/>
      <c r="N121" s="120"/>
      <c r="O121" s="97"/>
    </row>
    <row r="122" spans="1:17" x14ac:dyDescent="0.25">
      <c r="A122" s="107" t="s">
        <v>25</v>
      </c>
      <c r="B122" s="191" t="s">
        <v>116</v>
      </c>
      <c r="C122" s="118">
        <v>0</v>
      </c>
      <c r="D122" s="118">
        <v>1</v>
      </c>
      <c r="E122" s="118">
        <v>0</v>
      </c>
      <c r="F122" s="118"/>
      <c r="G122" s="118"/>
      <c r="H122" s="118"/>
      <c r="I122" s="118"/>
      <c r="J122" s="121"/>
      <c r="K122" s="121"/>
      <c r="L122" s="121"/>
      <c r="M122" s="121"/>
      <c r="N122" s="121"/>
      <c r="O122" s="971">
        <f>SUM(C122:N122)</f>
        <v>1</v>
      </c>
    </row>
    <row r="123" spans="1:17" ht="25.5" x14ac:dyDescent="0.25">
      <c r="A123" s="107" t="s">
        <v>33</v>
      </c>
      <c r="B123" s="191" t="s">
        <v>117</v>
      </c>
      <c r="C123" s="118">
        <v>0</v>
      </c>
      <c r="D123" s="118">
        <v>30</v>
      </c>
      <c r="E123" s="118">
        <v>0</v>
      </c>
      <c r="F123" s="118"/>
      <c r="G123" s="118"/>
      <c r="H123" s="118"/>
      <c r="I123" s="118"/>
      <c r="J123" s="121"/>
      <c r="K123" s="121"/>
      <c r="L123" s="121"/>
      <c r="M123" s="121"/>
      <c r="N123" s="121"/>
      <c r="O123" s="971">
        <f>SUM(C123:N123)</f>
        <v>30</v>
      </c>
    </row>
    <row r="124" spans="1:17" ht="25.5" x14ac:dyDescent="0.25">
      <c r="A124" s="107" t="s">
        <v>35</v>
      </c>
      <c r="B124" s="191" t="s">
        <v>118</v>
      </c>
      <c r="C124" s="122">
        <v>2</v>
      </c>
      <c r="D124" s="122">
        <v>3</v>
      </c>
      <c r="E124" s="122">
        <v>4</v>
      </c>
      <c r="F124" s="122"/>
      <c r="G124" s="122"/>
      <c r="H124" s="122"/>
      <c r="I124" s="122"/>
      <c r="J124" s="121"/>
      <c r="K124" s="121"/>
      <c r="L124" s="121"/>
      <c r="M124" s="121"/>
      <c r="N124" s="121"/>
      <c r="O124" s="971">
        <f>SUM(C124:N124)</f>
        <v>9</v>
      </c>
    </row>
    <row r="125" spans="1:17" ht="18" x14ac:dyDescent="0.25">
      <c r="A125" s="23" t="s">
        <v>37</v>
      </c>
      <c r="B125" s="69" t="s">
        <v>119</v>
      </c>
      <c r="C125" s="219">
        <f>+C116+C122+C123+C124</f>
        <v>2</v>
      </c>
      <c r="D125" s="219">
        <f>+D116+D122+D123+D124</f>
        <v>34</v>
      </c>
      <c r="E125" s="219">
        <f>+E116+E122+E123+E124</f>
        <v>4</v>
      </c>
      <c r="F125" s="219">
        <f>SUM(F116+F122+F123+F124)</f>
        <v>0</v>
      </c>
      <c r="G125" s="219">
        <f>SUM(G116+G122+G123+G124)</f>
        <v>0</v>
      </c>
      <c r="H125" s="219">
        <f t="shared" ref="H125:N125" si="2">SUM(H116+H122+H123+H124)</f>
        <v>0</v>
      </c>
      <c r="I125" s="219">
        <f t="shared" si="2"/>
        <v>0</v>
      </c>
      <c r="J125" s="219">
        <f t="shared" si="2"/>
        <v>0</v>
      </c>
      <c r="K125" s="219">
        <f t="shared" si="2"/>
        <v>0</v>
      </c>
      <c r="L125" s="219">
        <f t="shared" si="2"/>
        <v>0</v>
      </c>
      <c r="M125" s="219">
        <f t="shared" si="2"/>
        <v>0</v>
      </c>
      <c r="N125" s="219">
        <f t="shared" si="2"/>
        <v>0</v>
      </c>
      <c r="O125" s="603">
        <f>SUM(O115:O124)</f>
        <v>103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460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122">
        <v>0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122">
        <v>7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972"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122">
        <v>237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x14ac:dyDescent="0.25">
      <c r="A135" s="107" t="s">
        <v>35</v>
      </c>
      <c r="B135" s="82" t="s">
        <v>119</v>
      </c>
      <c r="C135" s="65">
        <f>SUM(C131:C134)</f>
        <v>244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461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x14ac:dyDescent="0.25">
      <c r="A141" s="107" t="s">
        <v>13</v>
      </c>
      <c r="B141" s="753" t="s">
        <v>462</v>
      </c>
      <c r="C141" s="127">
        <v>268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x14ac:dyDescent="0.25">
      <c r="A142" s="107" t="s">
        <v>19</v>
      </c>
      <c r="B142" s="753" t="s">
        <v>463</v>
      </c>
      <c r="C142" s="127">
        <v>79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x14ac:dyDescent="0.25">
      <c r="A143" s="107" t="s">
        <v>25</v>
      </c>
      <c r="B143" s="194" t="s">
        <v>464</v>
      </c>
      <c r="C143" s="220">
        <f>SUM(C141:C142)</f>
        <v>347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ht="18" x14ac:dyDescent="0.25">
      <c r="A144" s="107" t="s">
        <v>33</v>
      </c>
      <c r="B144" s="195" t="s">
        <v>465</v>
      </c>
      <c r="C144" s="973">
        <v>103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ht="18" x14ac:dyDescent="0.25">
      <c r="A145" s="107" t="s">
        <v>35</v>
      </c>
      <c r="B145" s="754" t="s">
        <v>466</v>
      </c>
      <c r="C145" s="604">
        <f>C143-C144</f>
        <v>244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45" customHeight="1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ht="26.25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7" t="s">
        <v>442</v>
      </c>
      <c r="P150" s="1"/>
      <c r="Q150" s="1"/>
    </row>
    <row r="151" spans="1:17" x14ac:dyDescent="0.25">
      <c r="A151" s="107" t="s">
        <v>13</v>
      </c>
      <c r="B151" s="9" t="s">
        <v>125</v>
      </c>
      <c r="C151" s="437">
        <v>2</v>
      </c>
      <c r="D151" s="437">
        <v>4</v>
      </c>
      <c r="E151" s="437">
        <v>5</v>
      </c>
      <c r="F151" s="122"/>
      <c r="G151" s="122"/>
      <c r="H151" s="122"/>
      <c r="I151" s="122"/>
      <c r="J151" s="122"/>
      <c r="K151" s="122"/>
      <c r="L151" s="122"/>
      <c r="M151" s="122"/>
      <c r="N151" s="122"/>
      <c r="O151" s="240">
        <f>SUM(C151:N151)</f>
        <v>11</v>
      </c>
      <c r="P151" s="1"/>
      <c r="Q151" s="24"/>
    </row>
    <row r="152" spans="1:17" x14ac:dyDescent="0.25">
      <c r="A152" s="221" t="s">
        <v>19</v>
      </c>
      <c r="B152" s="9" t="s">
        <v>126</v>
      </c>
      <c r="C152" s="438">
        <v>0</v>
      </c>
      <c r="D152" s="438">
        <v>0</v>
      </c>
      <c r="E152" s="438">
        <v>0</v>
      </c>
      <c r="F152" s="122"/>
      <c r="G152" s="122"/>
      <c r="H152" s="122"/>
      <c r="I152" s="122"/>
      <c r="J152" s="122"/>
      <c r="K152" s="122"/>
      <c r="L152" s="122"/>
      <c r="M152" s="122"/>
      <c r="N152" s="122"/>
      <c r="O152" s="240">
        <f>SUM(C152:N152)</f>
        <v>0</v>
      </c>
      <c r="P152" s="1"/>
      <c r="Q152" s="24"/>
    </row>
    <row r="153" spans="1:17" x14ac:dyDescent="0.25">
      <c r="A153" s="221" t="s">
        <v>25</v>
      </c>
      <c r="B153" s="9" t="s">
        <v>127</v>
      </c>
      <c r="C153" s="438">
        <v>0</v>
      </c>
      <c r="D153" s="438">
        <v>0</v>
      </c>
      <c r="E153" s="438">
        <v>0</v>
      </c>
      <c r="F153" s="122"/>
      <c r="G153" s="122"/>
      <c r="H153" s="122"/>
      <c r="I153" s="122"/>
      <c r="J153" s="122"/>
      <c r="K153" s="122"/>
      <c r="L153" s="328"/>
      <c r="M153" s="122"/>
      <c r="N153" s="122"/>
      <c r="O153" s="240">
        <f>SUM(C153:N153)</f>
        <v>0</v>
      </c>
      <c r="P153" s="1"/>
      <c r="Q153" s="1"/>
    </row>
    <row r="154" spans="1:17" x14ac:dyDescent="0.25">
      <c r="A154" s="221" t="s">
        <v>33</v>
      </c>
      <c r="B154" s="9" t="s">
        <v>128</v>
      </c>
      <c r="C154" s="438">
        <v>0</v>
      </c>
      <c r="D154" s="438">
        <v>0</v>
      </c>
      <c r="E154" s="438">
        <v>0</v>
      </c>
      <c r="F154" s="122"/>
      <c r="G154" s="122"/>
      <c r="H154" s="122"/>
      <c r="I154" s="122"/>
      <c r="J154" s="122"/>
      <c r="K154" s="122"/>
      <c r="L154" s="122"/>
      <c r="M154" s="122"/>
      <c r="N154" s="122"/>
      <c r="O154" s="240">
        <f>SUM(C154:N154)</f>
        <v>0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ht="26.25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7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ht="15.75" x14ac:dyDescent="0.25">
      <c r="A161" s="106" t="s">
        <v>15</v>
      </c>
      <c r="B161" s="102" t="s">
        <v>125</v>
      </c>
      <c r="C161" s="113"/>
      <c r="D161" s="113"/>
      <c r="E161" s="222"/>
      <c r="F161" s="113"/>
      <c r="G161" s="113"/>
      <c r="H161" s="223"/>
      <c r="I161" s="223"/>
      <c r="J161" s="113"/>
      <c r="K161" s="113"/>
      <c r="L161" s="113"/>
      <c r="M161" s="113"/>
      <c r="N161" s="113"/>
      <c r="O161" s="224">
        <f>SUM(C161:N161)</f>
        <v>0</v>
      </c>
      <c r="P161" s="1"/>
      <c r="Q161" s="24"/>
    </row>
    <row r="162" spans="1:17" ht="15.75" x14ac:dyDescent="0.25">
      <c r="A162" s="106" t="s">
        <v>17</v>
      </c>
      <c r="B162" s="102" t="s">
        <v>126</v>
      </c>
      <c r="C162" s="113"/>
      <c r="D162" s="113"/>
      <c r="E162" s="222"/>
      <c r="F162" s="113"/>
      <c r="G162" s="113"/>
      <c r="H162" s="223"/>
      <c r="I162" s="223"/>
      <c r="J162" s="113"/>
      <c r="K162" s="113"/>
      <c r="L162" s="113"/>
      <c r="M162" s="113"/>
      <c r="N162" s="113"/>
      <c r="O162" s="224">
        <v>0</v>
      </c>
      <c r="P162" s="1"/>
      <c r="Q162" s="24"/>
    </row>
    <row r="163" spans="1:17" ht="15.75" x14ac:dyDescent="0.25">
      <c r="A163" s="106" t="s">
        <v>132</v>
      </c>
      <c r="B163" s="102" t="s">
        <v>127</v>
      </c>
      <c r="C163" s="113"/>
      <c r="D163" s="113"/>
      <c r="E163" s="113"/>
      <c r="F163" s="113"/>
      <c r="G163" s="113"/>
      <c r="H163" s="223"/>
      <c r="I163" s="223"/>
      <c r="J163" s="113"/>
      <c r="K163" s="113"/>
      <c r="L163" s="113"/>
      <c r="M163" s="113"/>
      <c r="N163" s="113"/>
      <c r="O163" s="224">
        <v>0</v>
      </c>
      <c r="P163" s="1"/>
      <c r="Q163" s="1"/>
    </row>
    <row r="164" spans="1:17" ht="15.75" x14ac:dyDescent="0.25">
      <c r="A164" s="106" t="s">
        <v>133</v>
      </c>
      <c r="B164" s="102" t="s">
        <v>128</v>
      </c>
      <c r="C164" s="113"/>
      <c r="D164" s="113"/>
      <c r="E164" s="113"/>
      <c r="F164" s="113"/>
      <c r="G164" s="113"/>
      <c r="H164" s="223"/>
      <c r="I164" s="223"/>
      <c r="J164" s="113"/>
      <c r="K164" s="113"/>
      <c r="L164" s="113"/>
      <c r="M164" s="113"/>
      <c r="N164" s="113"/>
      <c r="O164" s="224">
        <v>0</v>
      </c>
      <c r="P164" s="1"/>
      <c r="Q164" s="1"/>
    </row>
    <row r="165" spans="1:17" ht="15.75" x14ac:dyDescent="0.25">
      <c r="A165" s="107" t="s">
        <v>19</v>
      </c>
      <c r="B165" s="83" t="s">
        <v>134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6"/>
      <c r="P165" s="1"/>
      <c r="Q165" s="1"/>
    </row>
    <row r="166" spans="1:17" ht="15.75" x14ac:dyDescent="0.25">
      <c r="A166" s="106" t="s">
        <v>21</v>
      </c>
      <c r="B166" s="102" t="s">
        <v>125</v>
      </c>
      <c r="C166" s="113"/>
      <c r="D166" s="113"/>
      <c r="E166" s="222"/>
      <c r="F166" s="113"/>
      <c r="G166" s="113"/>
      <c r="H166" s="223"/>
      <c r="I166" s="223"/>
      <c r="J166" s="113"/>
      <c r="K166" s="113"/>
      <c r="L166" s="113"/>
      <c r="M166" s="113"/>
      <c r="N166" s="113"/>
      <c r="O166" s="224">
        <v>0</v>
      </c>
      <c r="P166" s="1"/>
      <c r="Q166" s="24"/>
    </row>
    <row r="167" spans="1:17" ht="15.75" x14ac:dyDescent="0.25">
      <c r="A167" s="106" t="s">
        <v>23</v>
      </c>
      <c r="B167" s="102" t="s">
        <v>126</v>
      </c>
      <c r="C167" s="113"/>
      <c r="D167" s="113"/>
      <c r="E167" s="222"/>
      <c r="F167" s="113"/>
      <c r="G167" s="113"/>
      <c r="H167" s="223"/>
      <c r="I167" s="223"/>
      <c r="J167" s="113"/>
      <c r="K167" s="113"/>
      <c r="L167" s="113"/>
      <c r="M167" s="113"/>
      <c r="N167" s="113"/>
      <c r="O167" s="224">
        <v>0</v>
      </c>
      <c r="P167" s="1"/>
      <c r="Q167" s="24"/>
    </row>
    <row r="168" spans="1:17" ht="15.75" x14ac:dyDescent="0.25">
      <c r="A168" s="106" t="s">
        <v>112</v>
      </c>
      <c r="B168" s="102" t="s">
        <v>127</v>
      </c>
      <c r="C168" s="113"/>
      <c r="D168" s="113"/>
      <c r="E168" s="113"/>
      <c r="F168" s="113"/>
      <c r="G168" s="113"/>
      <c r="H168" s="223"/>
      <c r="I168" s="223"/>
      <c r="J168" s="113"/>
      <c r="K168" s="113"/>
      <c r="L168" s="113"/>
      <c r="M168" s="113"/>
      <c r="N168" s="113"/>
      <c r="O168" s="224">
        <v>0</v>
      </c>
      <c r="P168" s="1"/>
      <c r="Q168" s="1"/>
    </row>
    <row r="169" spans="1:17" ht="15.75" x14ac:dyDescent="0.25">
      <c r="A169" s="106" t="s">
        <v>114</v>
      </c>
      <c r="B169" s="102" t="s">
        <v>128</v>
      </c>
      <c r="C169" s="113"/>
      <c r="D169" s="113"/>
      <c r="E169" s="113"/>
      <c r="F169" s="113"/>
      <c r="G169" s="113"/>
      <c r="H169" s="223"/>
      <c r="I169" s="223"/>
      <c r="J169" s="113"/>
      <c r="K169" s="113"/>
      <c r="L169" s="113"/>
      <c r="M169" s="113"/>
      <c r="N169" s="113"/>
      <c r="O169" s="224">
        <v>0</v>
      </c>
      <c r="P169" s="1"/>
      <c r="Q169" s="1"/>
    </row>
    <row r="170" spans="1:17" ht="15.75" x14ac:dyDescent="0.25">
      <c r="A170" s="107" t="s">
        <v>25</v>
      </c>
      <c r="B170" s="83" t="s">
        <v>135</v>
      </c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6"/>
      <c r="P170" s="1"/>
      <c r="Q170" s="1"/>
    </row>
    <row r="171" spans="1:17" ht="15.75" x14ac:dyDescent="0.25">
      <c r="A171" s="106" t="s">
        <v>27</v>
      </c>
      <c r="B171" s="102" t="s">
        <v>125</v>
      </c>
      <c r="C171" s="113"/>
      <c r="D171" s="113"/>
      <c r="E171" s="222"/>
      <c r="F171" s="113"/>
      <c r="G171" s="113"/>
      <c r="H171" s="223"/>
      <c r="I171" s="223"/>
      <c r="J171" s="113"/>
      <c r="K171" s="113"/>
      <c r="L171" s="113"/>
      <c r="M171" s="113"/>
      <c r="N171" s="113"/>
      <c r="O171" s="224">
        <v>0</v>
      </c>
      <c r="P171" s="1"/>
      <c r="Q171" s="24"/>
    </row>
    <row r="172" spans="1:17" ht="15.75" x14ac:dyDescent="0.25">
      <c r="A172" s="106" t="s">
        <v>29</v>
      </c>
      <c r="B172" s="102" t="s">
        <v>126</v>
      </c>
      <c r="C172" s="113"/>
      <c r="D172" s="113"/>
      <c r="E172" s="222"/>
      <c r="F172" s="113"/>
      <c r="G172" s="113"/>
      <c r="H172" s="223"/>
      <c r="I172" s="223"/>
      <c r="J172" s="113"/>
      <c r="K172" s="113"/>
      <c r="L172" s="113"/>
      <c r="M172" s="113"/>
      <c r="N172" s="113"/>
      <c r="O172" s="224">
        <v>0</v>
      </c>
      <c r="P172" s="1"/>
      <c r="Q172" s="24"/>
    </row>
    <row r="173" spans="1:17" ht="15.75" x14ac:dyDescent="0.25">
      <c r="A173" s="106" t="s">
        <v>136</v>
      </c>
      <c r="B173" s="102" t="s">
        <v>127</v>
      </c>
      <c r="C173" s="113"/>
      <c r="D173" s="113"/>
      <c r="E173" s="113"/>
      <c r="F173" s="113"/>
      <c r="G173" s="113"/>
      <c r="H173" s="223"/>
      <c r="I173" s="223"/>
      <c r="J173" s="113"/>
      <c r="K173" s="113"/>
      <c r="L173" s="113"/>
      <c r="M173" s="113"/>
      <c r="N173" s="113"/>
      <c r="O173" s="224">
        <v>0</v>
      </c>
      <c r="P173" s="1"/>
      <c r="Q173" s="1"/>
    </row>
    <row r="174" spans="1:17" ht="15.75" x14ac:dyDescent="0.25">
      <c r="A174" s="106" t="s">
        <v>137</v>
      </c>
      <c r="B174" s="102" t="s">
        <v>128</v>
      </c>
      <c r="C174" s="113"/>
      <c r="D174" s="113"/>
      <c r="E174" s="113"/>
      <c r="F174" s="113"/>
      <c r="G174" s="113"/>
      <c r="H174" s="223"/>
      <c r="I174" s="223"/>
      <c r="J174" s="113"/>
      <c r="K174" s="113"/>
      <c r="L174" s="113"/>
      <c r="M174" s="113"/>
      <c r="N174" s="113"/>
      <c r="O174" s="224">
        <v>0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6"/>
      <c r="P175" s="1"/>
      <c r="Q175" s="1"/>
    </row>
    <row r="176" spans="1:17" ht="15.75" x14ac:dyDescent="0.25">
      <c r="A176" s="106" t="s">
        <v>139</v>
      </c>
      <c r="B176" s="102" t="s">
        <v>125</v>
      </c>
      <c r="C176" s="113"/>
      <c r="D176" s="113">
        <v>1</v>
      </c>
      <c r="E176" s="222">
        <v>1</v>
      </c>
      <c r="F176" s="113"/>
      <c r="G176" s="113"/>
      <c r="H176" s="223"/>
      <c r="I176" s="223"/>
      <c r="J176" s="113"/>
      <c r="K176" s="113"/>
      <c r="L176" s="113"/>
      <c r="M176" s="113"/>
      <c r="N176" s="113"/>
      <c r="O176" s="224">
        <v>0</v>
      </c>
      <c r="P176" s="1"/>
      <c r="Q176" s="24"/>
    </row>
    <row r="177" spans="1:17" ht="15.75" x14ac:dyDescent="0.25">
      <c r="A177" s="106" t="s">
        <v>140</v>
      </c>
      <c r="B177" s="102" t="s">
        <v>126</v>
      </c>
      <c r="C177" s="113"/>
      <c r="D177" s="113">
        <v>0</v>
      </c>
      <c r="E177" s="222">
        <v>0</v>
      </c>
      <c r="F177" s="113"/>
      <c r="G177" s="113"/>
      <c r="H177" s="223"/>
      <c r="I177" s="223"/>
      <c r="J177" s="113"/>
      <c r="K177" s="113"/>
      <c r="L177" s="113"/>
      <c r="M177" s="113"/>
      <c r="N177" s="113"/>
      <c r="O177" s="224">
        <v>0</v>
      </c>
      <c r="P177" s="1"/>
      <c r="Q177" s="24"/>
    </row>
    <row r="178" spans="1:17" ht="15.75" x14ac:dyDescent="0.25">
      <c r="A178" s="106" t="s">
        <v>141</v>
      </c>
      <c r="B178" s="102" t="s">
        <v>127</v>
      </c>
      <c r="C178" s="113"/>
      <c r="D178" s="113">
        <v>0</v>
      </c>
      <c r="E178" s="113">
        <v>0</v>
      </c>
      <c r="F178" s="113"/>
      <c r="G178" s="113"/>
      <c r="H178" s="223"/>
      <c r="I178" s="223"/>
      <c r="J178" s="113"/>
      <c r="K178" s="113"/>
      <c r="L178" s="113"/>
      <c r="M178" s="113"/>
      <c r="N178" s="113"/>
      <c r="O178" s="224">
        <v>0</v>
      </c>
      <c r="P178" s="1"/>
      <c r="Q178" s="1"/>
    </row>
    <row r="179" spans="1:17" ht="15.75" x14ac:dyDescent="0.25">
      <c r="A179" s="106" t="s">
        <v>142</v>
      </c>
      <c r="B179" s="102" t="s">
        <v>128</v>
      </c>
      <c r="C179" s="113"/>
      <c r="D179" s="113">
        <v>0</v>
      </c>
      <c r="E179" s="113">
        <v>0</v>
      </c>
      <c r="F179" s="113"/>
      <c r="G179" s="113"/>
      <c r="H179" s="223"/>
      <c r="I179" s="223"/>
      <c r="J179" s="113"/>
      <c r="K179" s="113"/>
      <c r="L179" s="113"/>
      <c r="M179" s="113"/>
      <c r="N179" s="113"/>
      <c r="O179" s="224">
        <v>0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6"/>
      <c r="P180" s="1"/>
      <c r="Q180" s="1"/>
    </row>
    <row r="181" spans="1:17" ht="15.75" x14ac:dyDescent="0.25">
      <c r="A181" s="106" t="s">
        <v>144</v>
      </c>
      <c r="B181" s="102" t="s">
        <v>125</v>
      </c>
      <c r="C181" s="113"/>
      <c r="D181" s="113"/>
      <c r="E181" s="222"/>
      <c r="F181" s="113"/>
      <c r="G181" s="113"/>
      <c r="H181" s="223"/>
      <c r="I181" s="223"/>
      <c r="J181" s="113"/>
      <c r="K181" s="113"/>
      <c r="L181" s="113"/>
      <c r="M181" s="113"/>
      <c r="N181" s="113"/>
      <c r="O181" s="224">
        <v>0</v>
      </c>
      <c r="P181" s="1"/>
      <c r="Q181" s="24"/>
    </row>
    <row r="182" spans="1:17" ht="15.75" x14ac:dyDescent="0.25">
      <c r="A182" s="106" t="s">
        <v>145</v>
      </c>
      <c r="B182" s="102" t="s">
        <v>126</v>
      </c>
      <c r="C182" s="113"/>
      <c r="D182" s="113"/>
      <c r="E182" s="222"/>
      <c r="F182" s="113"/>
      <c r="G182" s="113"/>
      <c r="H182" s="223"/>
      <c r="I182" s="223"/>
      <c r="J182" s="113"/>
      <c r="K182" s="113"/>
      <c r="L182" s="113"/>
      <c r="M182" s="113"/>
      <c r="N182" s="113"/>
      <c r="O182" s="224">
        <v>0</v>
      </c>
      <c r="P182" s="1"/>
      <c r="Q182" s="24"/>
    </row>
    <row r="183" spans="1:17" ht="15.75" x14ac:dyDescent="0.25">
      <c r="A183" s="106" t="s">
        <v>146</v>
      </c>
      <c r="B183" s="102" t="s">
        <v>127</v>
      </c>
      <c r="C183" s="113"/>
      <c r="D183" s="113"/>
      <c r="E183" s="113"/>
      <c r="F183" s="113"/>
      <c r="G183" s="113"/>
      <c r="H183" s="223"/>
      <c r="I183" s="223"/>
      <c r="J183" s="113"/>
      <c r="K183" s="113"/>
      <c r="L183" s="113"/>
      <c r="M183" s="113"/>
      <c r="N183" s="113"/>
      <c r="O183" s="224">
        <v>0</v>
      </c>
      <c r="P183" s="1"/>
      <c r="Q183" s="1"/>
    </row>
    <row r="184" spans="1:17" ht="15.75" x14ac:dyDescent="0.25">
      <c r="A184" s="106" t="s">
        <v>147</v>
      </c>
      <c r="B184" s="102" t="s">
        <v>128</v>
      </c>
      <c r="C184" s="113"/>
      <c r="D184" s="113"/>
      <c r="E184" s="113"/>
      <c r="F184" s="113"/>
      <c r="G184" s="113"/>
      <c r="H184" s="223"/>
      <c r="I184" s="223"/>
      <c r="J184" s="113"/>
      <c r="K184" s="113"/>
      <c r="L184" s="113"/>
      <c r="M184" s="113"/>
      <c r="N184" s="113"/>
      <c r="O184" s="224">
        <v>0</v>
      </c>
      <c r="P184" s="1"/>
      <c r="Q184" s="1"/>
    </row>
    <row r="185" spans="1:17" ht="15.75" x14ac:dyDescent="0.25">
      <c r="A185" s="107" t="s">
        <v>37</v>
      </c>
      <c r="B185" s="83" t="s">
        <v>148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6"/>
      <c r="P185" s="1"/>
      <c r="Q185" s="1"/>
    </row>
    <row r="186" spans="1:17" ht="15.75" x14ac:dyDescent="0.25">
      <c r="A186" s="106" t="s">
        <v>149</v>
      </c>
      <c r="B186" s="102" t="s">
        <v>125</v>
      </c>
      <c r="C186" s="113"/>
      <c r="D186" s="113"/>
      <c r="E186" s="222"/>
      <c r="F186" s="113"/>
      <c r="G186" s="113"/>
      <c r="H186" s="223"/>
      <c r="I186" s="223"/>
      <c r="J186" s="113"/>
      <c r="K186" s="113"/>
      <c r="L186" s="113"/>
      <c r="M186" s="113"/>
      <c r="N186" s="113"/>
      <c r="O186" s="224">
        <v>0</v>
      </c>
      <c r="P186" s="1"/>
      <c r="Q186" s="24"/>
    </row>
    <row r="187" spans="1:17" ht="15.75" x14ac:dyDescent="0.25">
      <c r="A187" s="106" t="s">
        <v>150</v>
      </c>
      <c r="B187" s="102" t="s">
        <v>126</v>
      </c>
      <c r="C187" s="113"/>
      <c r="D187" s="113"/>
      <c r="E187" s="222"/>
      <c r="F187" s="113"/>
      <c r="G187" s="113"/>
      <c r="H187" s="223"/>
      <c r="I187" s="223"/>
      <c r="J187" s="113"/>
      <c r="K187" s="113"/>
      <c r="L187" s="113"/>
      <c r="M187" s="113"/>
      <c r="N187" s="113"/>
      <c r="O187" s="224">
        <v>0</v>
      </c>
      <c r="P187" s="1"/>
      <c r="Q187" s="24"/>
    </row>
    <row r="188" spans="1:17" ht="15.75" x14ac:dyDescent="0.25">
      <c r="A188" s="106" t="s">
        <v>151</v>
      </c>
      <c r="B188" s="102" t="s">
        <v>127</v>
      </c>
      <c r="C188" s="113"/>
      <c r="D188" s="113"/>
      <c r="E188" s="113"/>
      <c r="F188" s="113"/>
      <c r="G188" s="113"/>
      <c r="H188" s="223"/>
      <c r="I188" s="223"/>
      <c r="J188" s="113"/>
      <c r="K188" s="113"/>
      <c r="L188" s="113"/>
      <c r="M188" s="113"/>
      <c r="N188" s="113"/>
      <c r="O188" s="224">
        <v>0</v>
      </c>
      <c r="P188" s="1"/>
      <c r="Q188" s="1"/>
    </row>
    <row r="189" spans="1:17" ht="15.75" x14ac:dyDescent="0.25">
      <c r="A189" s="106" t="s">
        <v>152</v>
      </c>
      <c r="B189" s="102" t="s">
        <v>128</v>
      </c>
      <c r="C189" s="113"/>
      <c r="D189" s="113"/>
      <c r="E189" s="113"/>
      <c r="F189" s="113"/>
      <c r="G189" s="113"/>
      <c r="H189" s="223"/>
      <c r="I189" s="223"/>
      <c r="J189" s="113"/>
      <c r="K189" s="113"/>
      <c r="L189" s="113"/>
      <c r="M189" s="113"/>
      <c r="N189" s="113"/>
      <c r="O189" s="224">
        <v>0</v>
      </c>
      <c r="P189" s="1"/>
      <c r="Q189" s="1"/>
    </row>
    <row r="190" spans="1:17" ht="15.75" x14ac:dyDescent="0.25">
      <c r="A190" s="107" t="s">
        <v>39</v>
      </c>
      <c r="B190" s="83" t="s">
        <v>153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6"/>
      <c r="P190" s="1"/>
      <c r="Q190" s="1"/>
    </row>
    <row r="191" spans="1:17" ht="15.75" x14ac:dyDescent="0.25">
      <c r="A191" s="106" t="s">
        <v>154</v>
      </c>
      <c r="B191" s="102" t="s">
        <v>125</v>
      </c>
      <c r="C191" s="113"/>
      <c r="D191" s="113"/>
      <c r="E191" s="222"/>
      <c r="F191" s="113"/>
      <c r="G191" s="113"/>
      <c r="H191" s="223"/>
      <c r="I191" s="223"/>
      <c r="J191" s="113"/>
      <c r="K191" s="113"/>
      <c r="L191" s="113"/>
      <c r="M191" s="113"/>
      <c r="N191" s="113"/>
      <c r="O191" s="224">
        <v>0</v>
      </c>
      <c r="P191" s="1"/>
      <c r="Q191" s="24"/>
    </row>
    <row r="192" spans="1:17" ht="15.75" x14ac:dyDescent="0.25">
      <c r="A192" s="106" t="s">
        <v>155</v>
      </c>
      <c r="B192" s="102" t="s">
        <v>126</v>
      </c>
      <c r="C192" s="113"/>
      <c r="D192" s="113"/>
      <c r="E192" s="222"/>
      <c r="F192" s="113"/>
      <c r="G192" s="113"/>
      <c r="H192" s="223"/>
      <c r="I192" s="223"/>
      <c r="J192" s="113"/>
      <c r="K192" s="113"/>
      <c r="L192" s="113"/>
      <c r="M192" s="113"/>
      <c r="N192" s="113"/>
      <c r="O192" s="224">
        <v>0</v>
      </c>
      <c r="P192" s="1"/>
      <c r="Q192" s="24"/>
    </row>
    <row r="193" spans="1:17" ht="15.75" x14ac:dyDescent="0.25">
      <c r="A193" s="106" t="s">
        <v>156</v>
      </c>
      <c r="B193" s="102" t="s">
        <v>127</v>
      </c>
      <c r="C193" s="113"/>
      <c r="D193" s="113"/>
      <c r="E193" s="113"/>
      <c r="F193" s="113"/>
      <c r="G193" s="113"/>
      <c r="H193" s="223"/>
      <c r="I193" s="223"/>
      <c r="J193" s="113"/>
      <c r="K193" s="113"/>
      <c r="L193" s="113"/>
      <c r="M193" s="113"/>
      <c r="N193" s="113"/>
      <c r="O193" s="224">
        <v>0</v>
      </c>
      <c r="P193" s="1"/>
      <c r="Q193" s="1"/>
    </row>
    <row r="194" spans="1:17" ht="15.75" x14ac:dyDescent="0.25">
      <c r="A194" s="106" t="s">
        <v>157</v>
      </c>
      <c r="B194" s="102" t="s">
        <v>128</v>
      </c>
      <c r="C194" s="113"/>
      <c r="D194" s="113"/>
      <c r="E194" s="113"/>
      <c r="F194" s="113"/>
      <c r="G194" s="113"/>
      <c r="H194" s="223"/>
      <c r="I194" s="223"/>
      <c r="J194" s="113"/>
      <c r="K194" s="113"/>
      <c r="L194" s="113"/>
      <c r="M194" s="113"/>
      <c r="N194" s="113"/>
      <c r="O194" s="224">
        <v>0</v>
      </c>
      <c r="P194" s="1"/>
      <c r="Q194" s="1"/>
    </row>
    <row r="195" spans="1:17" ht="15.75" x14ac:dyDescent="0.25">
      <c r="A195" s="107" t="s">
        <v>41</v>
      </c>
      <c r="B195" s="83" t="s">
        <v>158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6"/>
      <c r="P195" s="1"/>
      <c r="Q195" s="1"/>
    </row>
    <row r="196" spans="1:17" ht="15.75" x14ac:dyDescent="0.25">
      <c r="A196" s="106" t="s">
        <v>159</v>
      </c>
      <c r="B196" s="102" t="s">
        <v>125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4">
        <v>0</v>
      </c>
      <c r="P196" s="1"/>
      <c r="Q196" s="1"/>
    </row>
    <row r="197" spans="1:17" ht="15.75" x14ac:dyDescent="0.25">
      <c r="A197" s="106" t="s">
        <v>160</v>
      </c>
      <c r="B197" s="102" t="s">
        <v>126</v>
      </c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4">
        <v>0</v>
      </c>
      <c r="P197" s="1"/>
      <c r="Q197" s="1"/>
    </row>
    <row r="198" spans="1:17" ht="15.75" x14ac:dyDescent="0.25">
      <c r="A198" s="106" t="s">
        <v>161</v>
      </c>
      <c r="B198" s="102" t="s">
        <v>127</v>
      </c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4">
        <v>0</v>
      </c>
      <c r="P198" s="1"/>
      <c r="Q198" s="1"/>
    </row>
    <row r="199" spans="1:17" ht="15.75" x14ac:dyDescent="0.25">
      <c r="A199" s="106" t="s">
        <v>162</v>
      </c>
      <c r="B199" s="102" t="s">
        <v>128</v>
      </c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9"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6"/>
      <c r="P200" s="1"/>
      <c r="Q200" s="1"/>
    </row>
    <row r="201" spans="1:17" ht="15.75" x14ac:dyDescent="0.25">
      <c r="A201" s="106" t="s">
        <v>163</v>
      </c>
      <c r="B201" s="102" t="s">
        <v>125</v>
      </c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4">
        <v>0</v>
      </c>
      <c r="P201" s="1"/>
      <c r="Q201" s="1"/>
    </row>
    <row r="202" spans="1:17" ht="15.75" x14ac:dyDescent="0.25">
      <c r="A202" s="106" t="s">
        <v>164</v>
      </c>
      <c r="B202" s="102" t="s">
        <v>126</v>
      </c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4">
        <v>0</v>
      </c>
      <c r="P202" s="1"/>
      <c r="Q202" s="1"/>
    </row>
    <row r="203" spans="1:17" ht="15.75" x14ac:dyDescent="0.25">
      <c r="A203" s="106" t="s">
        <v>165</v>
      </c>
      <c r="B203" s="102" t="s">
        <v>127</v>
      </c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24">
        <v>0</v>
      </c>
      <c r="P203" s="1"/>
      <c r="Q203" s="1"/>
    </row>
    <row r="204" spans="1:17" ht="15.75" x14ac:dyDescent="0.25">
      <c r="A204" s="106" t="s">
        <v>166</v>
      </c>
      <c r="B204" s="102" t="s">
        <v>128</v>
      </c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9">
        <v>0</v>
      </c>
      <c r="P204" s="26"/>
      <c r="Q204" s="26"/>
    </row>
    <row r="205" spans="1:17" ht="15.75" x14ac:dyDescent="0.25">
      <c r="A205" s="107" t="s">
        <v>45</v>
      </c>
      <c r="B205" s="198" t="s">
        <v>167</v>
      </c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1"/>
      <c r="P205" s="26"/>
      <c r="Q205" s="26"/>
    </row>
    <row r="206" spans="1:17" ht="15.75" x14ac:dyDescent="0.25">
      <c r="A206" s="106" t="s">
        <v>168</v>
      </c>
      <c r="B206" s="104" t="s">
        <v>125</v>
      </c>
      <c r="C206" s="232"/>
      <c r="D206" s="232"/>
      <c r="E206" s="233"/>
      <c r="F206" s="232"/>
      <c r="G206" s="232"/>
      <c r="H206" s="234"/>
      <c r="I206" s="234"/>
      <c r="J206" s="232"/>
      <c r="K206" s="232"/>
      <c r="L206" s="232"/>
      <c r="M206" s="232"/>
      <c r="N206" s="232"/>
      <c r="O206" s="235">
        <v>0</v>
      </c>
      <c r="P206" s="1"/>
      <c r="Q206" s="24"/>
    </row>
    <row r="207" spans="1:17" ht="15.75" x14ac:dyDescent="0.25">
      <c r="A207" s="106" t="s">
        <v>169</v>
      </c>
      <c r="B207" s="102" t="s">
        <v>126</v>
      </c>
      <c r="C207" s="113"/>
      <c r="D207" s="113"/>
      <c r="E207" s="222"/>
      <c r="F207" s="113"/>
      <c r="G207" s="113"/>
      <c r="H207" s="223"/>
      <c r="I207" s="223"/>
      <c r="J207" s="113"/>
      <c r="K207" s="113"/>
      <c r="L207" s="113"/>
      <c r="M207" s="113"/>
      <c r="N207" s="113"/>
      <c r="O207" s="224">
        <v>0</v>
      </c>
      <c r="P207" s="1"/>
      <c r="Q207" s="24"/>
    </row>
    <row r="208" spans="1:17" ht="15.75" x14ac:dyDescent="0.25">
      <c r="A208" s="106" t="s">
        <v>170</v>
      </c>
      <c r="B208" s="102" t="s">
        <v>127</v>
      </c>
      <c r="C208" s="113"/>
      <c r="D208" s="113"/>
      <c r="E208" s="113"/>
      <c r="F208" s="113"/>
      <c r="G208" s="113"/>
      <c r="H208" s="223"/>
      <c r="I208" s="223"/>
      <c r="J208" s="113"/>
      <c r="K208" s="113"/>
      <c r="L208" s="113"/>
      <c r="M208" s="113"/>
      <c r="N208" s="113"/>
      <c r="O208" s="224">
        <v>0</v>
      </c>
      <c r="P208" s="1"/>
      <c r="Q208" s="1"/>
    </row>
    <row r="209" spans="1:17" ht="15.75" x14ac:dyDescent="0.25">
      <c r="A209" s="106" t="s">
        <v>171</v>
      </c>
      <c r="B209" s="102" t="s">
        <v>128</v>
      </c>
      <c r="C209" s="113"/>
      <c r="D209" s="113"/>
      <c r="E209" s="113"/>
      <c r="F209" s="113"/>
      <c r="G209" s="113"/>
      <c r="H209" s="223"/>
      <c r="I209" s="223"/>
      <c r="J209" s="113"/>
      <c r="K209" s="113"/>
      <c r="L209" s="113"/>
      <c r="M209" s="113"/>
      <c r="N209" s="113"/>
      <c r="O209" s="224"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6"/>
      <c r="P210" s="1"/>
      <c r="Q210" s="1"/>
    </row>
    <row r="211" spans="1:17" ht="15.75" x14ac:dyDescent="0.25">
      <c r="A211" s="106" t="s">
        <v>172</v>
      </c>
      <c r="B211" s="102" t="s">
        <v>125</v>
      </c>
      <c r="C211" s="236"/>
      <c r="D211" s="236"/>
      <c r="E211" s="237"/>
      <c r="F211" s="123"/>
      <c r="G211" s="123"/>
      <c r="H211" s="127"/>
      <c r="I211" s="127"/>
      <c r="J211" s="123"/>
      <c r="K211" s="123"/>
      <c r="L211" s="123"/>
      <c r="M211" s="123"/>
      <c r="N211" s="123"/>
      <c r="O211" s="224">
        <f>SUM(C211:N211)</f>
        <v>0</v>
      </c>
      <c r="P211" s="1"/>
      <c r="Q211" s="24"/>
    </row>
    <row r="212" spans="1:17" ht="15.75" x14ac:dyDescent="0.25">
      <c r="A212" s="106" t="s">
        <v>173</v>
      </c>
      <c r="B212" s="102" t="s">
        <v>126</v>
      </c>
      <c r="C212" s="236"/>
      <c r="D212" s="236"/>
      <c r="E212" s="237"/>
      <c r="F212" s="123"/>
      <c r="G212" s="123"/>
      <c r="H212" s="127"/>
      <c r="I212" s="127"/>
      <c r="J212" s="123"/>
      <c r="K212" s="123"/>
      <c r="L212" s="123"/>
      <c r="M212" s="123"/>
      <c r="N212" s="123"/>
      <c r="O212" s="224">
        <v>0</v>
      </c>
      <c r="P212" s="1"/>
      <c r="Q212" s="24"/>
    </row>
    <row r="213" spans="1:17" ht="15.75" x14ac:dyDescent="0.25">
      <c r="A213" s="106" t="s">
        <v>174</v>
      </c>
      <c r="B213" s="102" t="s">
        <v>127</v>
      </c>
      <c r="C213" s="236"/>
      <c r="D213" s="236"/>
      <c r="E213" s="236"/>
      <c r="F213" s="123"/>
      <c r="G213" s="123"/>
      <c r="H213" s="127"/>
      <c r="I213" s="127"/>
      <c r="J213" s="123"/>
      <c r="K213" s="123"/>
      <c r="L213" s="123"/>
      <c r="M213" s="123"/>
      <c r="N213" s="123"/>
      <c r="O213" s="224">
        <v>0</v>
      </c>
      <c r="P213" s="1"/>
      <c r="Q213" s="1"/>
    </row>
    <row r="214" spans="1:17" ht="15.75" x14ac:dyDescent="0.25">
      <c r="A214" s="106" t="s">
        <v>175</v>
      </c>
      <c r="B214" s="102" t="s">
        <v>128</v>
      </c>
      <c r="C214" s="236"/>
      <c r="D214" s="236"/>
      <c r="E214" s="236"/>
      <c r="F214" s="123"/>
      <c r="G214" s="123"/>
      <c r="H214" s="127"/>
      <c r="I214" s="127"/>
      <c r="J214" s="123"/>
      <c r="K214" s="123"/>
      <c r="L214" s="123"/>
      <c r="M214" s="123"/>
      <c r="N214" s="123"/>
      <c r="O214" s="224"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921"/>
      <c r="D215" s="921"/>
      <c r="E215" s="921"/>
      <c r="F215" s="921"/>
      <c r="G215" s="921"/>
      <c r="H215" s="921"/>
      <c r="I215" s="921"/>
      <c r="J215" s="921"/>
      <c r="K215" s="921"/>
      <c r="L215" s="921"/>
      <c r="M215" s="921"/>
      <c r="N215" s="921"/>
      <c r="O215" s="226"/>
      <c r="P215" s="1"/>
      <c r="Q215" s="1"/>
    </row>
    <row r="216" spans="1:17" ht="15.75" x14ac:dyDescent="0.25">
      <c r="A216" s="106" t="s">
        <v>176</v>
      </c>
      <c r="B216" s="102" t="s">
        <v>125</v>
      </c>
      <c r="C216" s="236"/>
      <c r="D216" s="236"/>
      <c r="E216" s="237">
        <v>1</v>
      </c>
      <c r="F216" s="123"/>
      <c r="G216" s="123"/>
      <c r="H216" s="127"/>
      <c r="I216" s="127"/>
      <c r="J216" s="123"/>
      <c r="K216" s="123"/>
      <c r="L216" s="123"/>
      <c r="M216" s="123"/>
      <c r="N216" s="123"/>
      <c r="O216" s="224">
        <f>SUM(C216:N216)</f>
        <v>1</v>
      </c>
      <c r="P216" s="1"/>
      <c r="Q216" s="24"/>
    </row>
    <row r="217" spans="1:17" ht="15.75" x14ac:dyDescent="0.25">
      <c r="A217" s="106" t="s">
        <v>177</v>
      </c>
      <c r="B217" s="102" t="s">
        <v>126</v>
      </c>
      <c r="C217" s="236"/>
      <c r="D217" s="236"/>
      <c r="E217" s="237">
        <v>0</v>
      </c>
      <c r="F217" s="123"/>
      <c r="G217" s="123"/>
      <c r="H217" s="127"/>
      <c r="I217" s="127"/>
      <c r="J217" s="123"/>
      <c r="K217" s="123"/>
      <c r="L217" s="123"/>
      <c r="M217" s="123"/>
      <c r="N217" s="123"/>
      <c r="O217" s="224">
        <f t="shared" ref="O217:O259" si="3">SUM(C217:N217)</f>
        <v>0</v>
      </c>
      <c r="P217" s="1"/>
      <c r="Q217" s="24"/>
    </row>
    <row r="218" spans="1:17" ht="15.75" x14ac:dyDescent="0.25">
      <c r="A218" s="106" t="s">
        <v>178</v>
      </c>
      <c r="B218" s="102" t="s">
        <v>127</v>
      </c>
      <c r="C218" s="236"/>
      <c r="D218" s="236"/>
      <c r="E218" s="236">
        <v>0</v>
      </c>
      <c r="F218" s="123"/>
      <c r="G218" s="123"/>
      <c r="H218" s="127"/>
      <c r="I218" s="127"/>
      <c r="J218" s="123"/>
      <c r="K218" s="123"/>
      <c r="L218" s="123"/>
      <c r="M218" s="123"/>
      <c r="N218" s="123"/>
      <c r="O218" s="224">
        <f t="shared" si="3"/>
        <v>0</v>
      </c>
      <c r="P218" s="1"/>
      <c r="Q218" s="1"/>
    </row>
    <row r="219" spans="1:17" ht="15.75" x14ac:dyDescent="0.25">
      <c r="A219" s="106" t="s">
        <v>179</v>
      </c>
      <c r="B219" s="102" t="s">
        <v>128</v>
      </c>
      <c r="C219" s="236"/>
      <c r="D219" s="236"/>
      <c r="E219" s="236"/>
      <c r="F219" s="123"/>
      <c r="G219" s="123"/>
      <c r="H219" s="127"/>
      <c r="I219" s="127"/>
      <c r="J219" s="123"/>
      <c r="K219" s="123"/>
      <c r="L219" s="123"/>
      <c r="M219" s="123"/>
      <c r="N219" s="123"/>
      <c r="O219" s="224">
        <f t="shared" si="3"/>
        <v>0</v>
      </c>
      <c r="P219" s="1"/>
      <c r="Q219" s="1"/>
    </row>
    <row r="220" spans="1:17" ht="15.75" x14ac:dyDescent="0.25">
      <c r="A220" s="107" t="s">
        <v>50</v>
      </c>
      <c r="B220" s="83" t="s">
        <v>180</v>
      </c>
      <c r="C220" s="921"/>
      <c r="D220" s="921"/>
      <c r="E220" s="921"/>
      <c r="F220" s="921"/>
      <c r="G220" s="921"/>
      <c r="H220" s="921"/>
      <c r="I220" s="921"/>
      <c r="J220" s="921"/>
      <c r="K220" s="921"/>
      <c r="L220" s="921"/>
      <c r="M220" s="921"/>
      <c r="N220" s="921"/>
      <c r="O220" s="224">
        <f t="shared" si="3"/>
        <v>0</v>
      </c>
      <c r="P220" s="1"/>
      <c r="Q220" s="1"/>
    </row>
    <row r="221" spans="1:17" ht="15.75" x14ac:dyDescent="0.25">
      <c r="A221" s="106" t="s">
        <v>181</v>
      </c>
      <c r="B221" s="102" t="s">
        <v>125</v>
      </c>
      <c r="C221" s="236">
        <v>2</v>
      </c>
      <c r="D221" s="236">
        <v>2</v>
      </c>
      <c r="E221" s="237"/>
      <c r="F221" s="123"/>
      <c r="G221" s="123"/>
      <c r="H221" s="127"/>
      <c r="I221" s="127"/>
      <c r="J221" s="123"/>
      <c r="K221" s="123"/>
      <c r="L221" s="123"/>
      <c r="M221" s="123"/>
      <c r="N221" s="123"/>
      <c r="O221" s="224">
        <f t="shared" si="3"/>
        <v>4</v>
      </c>
      <c r="P221" s="1"/>
      <c r="Q221" s="24"/>
    </row>
    <row r="222" spans="1:17" ht="15.75" x14ac:dyDescent="0.25">
      <c r="A222" s="106" t="s">
        <v>182</v>
      </c>
      <c r="B222" s="102" t="s">
        <v>126</v>
      </c>
      <c r="C222" s="236">
        <v>0</v>
      </c>
      <c r="D222" s="236">
        <v>0</v>
      </c>
      <c r="E222" s="237"/>
      <c r="F222" s="123"/>
      <c r="G222" s="123"/>
      <c r="H222" s="127"/>
      <c r="I222" s="127"/>
      <c r="J222" s="123"/>
      <c r="K222" s="123"/>
      <c r="L222" s="123"/>
      <c r="M222" s="123"/>
      <c r="N222" s="123"/>
      <c r="O222" s="224">
        <f t="shared" si="3"/>
        <v>0</v>
      </c>
      <c r="P222" s="1"/>
      <c r="Q222" s="24"/>
    </row>
    <row r="223" spans="1:17" ht="15.75" x14ac:dyDescent="0.25">
      <c r="A223" s="106" t="s">
        <v>183</v>
      </c>
      <c r="B223" s="102" t="s">
        <v>127</v>
      </c>
      <c r="C223" s="236">
        <v>0</v>
      </c>
      <c r="D223" s="236">
        <v>0</v>
      </c>
      <c r="E223" s="236"/>
      <c r="F223" s="123"/>
      <c r="G223" s="123"/>
      <c r="H223" s="127"/>
      <c r="I223" s="127"/>
      <c r="J223" s="123"/>
      <c r="K223" s="123"/>
      <c r="L223" s="123"/>
      <c r="M223" s="123"/>
      <c r="N223" s="123"/>
      <c r="O223" s="224">
        <f t="shared" si="3"/>
        <v>0</v>
      </c>
      <c r="P223" s="1"/>
      <c r="Q223" s="1"/>
    </row>
    <row r="224" spans="1:17" ht="15.75" x14ac:dyDescent="0.25">
      <c r="A224" s="106" t="s">
        <v>184</v>
      </c>
      <c r="B224" s="102" t="s">
        <v>128</v>
      </c>
      <c r="C224" s="236">
        <v>0</v>
      </c>
      <c r="D224" s="236">
        <v>0</v>
      </c>
      <c r="E224" s="236"/>
      <c r="F224" s="123"/>
      <c r="G224" s="123"/>
      <c r="H224" s="127"/>
      <c r="I224" s="127"/>
      <c r="J224" s="123"/>
      <c r="K224" s="123"/>
      <c r="L224" s="123"/>
      <c r="M224" s="123"/>
      <c r="N224" s="123"/>
      <c r="O224" s="224">
        <f t="shared" si="3"/>
        <v>0</v>
      </c>
      <c r="P224" s="1"/>
      <c r="Q224" s="1"/>
    </row>
    <row r="225" spans="1:17" ht="15.75" x14ac:dyDescent="0.25">
      <c r="A225" s="107" t="s">
        <v>51</v>
      </c>
      <c r="B225" s="83" t="s">
        <v>185</v>
      </c>
      <c r="C225" s="921"/>
      <c r="D225" s="921"/>
      <c r="E225" s="921"/>
      <c r="F225" s="921"/>
      <c r="G225" s="921"/>
      <c r="H225" s="921"/>
      <c r="I225" s="921"/>
      <c r="J225" s="921"/>
      <c r="K225" s="921"/>
      <c r="L225" s="921"/>
      <c r="M225" s="921"/>
      <c r="N225" s="921"/>
      <c r="O225" s="224">
        <f t="shared" si="3"/>
        <v>0</v>
      </c>
      <c r="P225" s="1"/>
      <c r="Q225" s="1"/>
    </row>
    <row r="226" spans="1:17" ht="15.75" x14ac:dyDescent="0.25">
      <c r="A226" s="106" t="s">
        <v>186</v>
      </c>
      <c r="B226" s="102" t="s">
        <v>125</v>
      </c>
      <c r="C226" s="236"/>
      <c r="D226" s="236"/>
      <c r="E226" s="237"/>
      <c r="F226" s="123"/>
      <c r="G226" s="123"/>
      <c r="H226" s="127"/>
      <c r="I226" s="127"/>
      <c r="J226" s="123"/>
      <c r="K226" s="123"/>
      <c r="L226" s="123"/>
      <c r="M226" s="123"/>
      <c r="N226" s="123"/>
      <c r="O226" s="224">
        <f t="shared" si="3"/>
        <v>0</v>
      </c>
      <c r="P226" s="1"/>
      <c r="Q226" s="24"/>
    </row>
    <row r="227" spans="1:17" ht="15.75" x14ac:dyDescent="0.25">
      <c r="A227" s="106" t="s">
        <v>187</v>
      </c>
      <c r="B227" s="102" t="s">
        <v>126</v>
      </c>
      <c r="C227" s="236"/>
      <c r="D227" s="236"/>
      <c r="E227" s="237"/>
      <c r="F227" s="123"/>
      <c r="G227" s="123"/>
      <c r="H227" s="127"/>
      <c r="I227" s="127"/>
      <c r="J227" s="123"/>
      <c r="K227" s="123"/>
      <c r="L227" s="123"/>
      <c r="M227" s="123"/>
      <c r="N227" s="123"/>
      <c r="O227" s="224">
        <f t="shared" si="3"/>
        <v>0</v>
      </c>
      <c r="P227" s="1"/>
      <c r="Q227" s="24"/>
    </row>
    <row r="228" spans="1:17" ht="15.75" x14ac:dyDescent="0.25">
      <c r="A228" s="106" t="s">
        <v>188</v>
      </c>
      <c r="B228" s="102" t="s">
        <v>127</v>
      </c>
      <c r="C228" s="236"/>
      <c r="D228" s="236"/>
      <c r="E228" s="236"/>
      <c r="F228" s="123"/>
      <c r="G228" s="123"/>
      <c r="H228" s="127"/>
      <c r="I228" s="127"/>
      <c r="J228" s="123"/>
      <c r="K228" s="123"/>
      <c r="L228" s="123"/>
      <c r="M228" s="123"/>
      <c r="N228" s="123"/>
      <c r="O228" s="224">
        <f t="shared" si="3"/>
        <v>0</v>
      </c>
      <c r="P228" s="1"/>
      <c r="Q228" s="1"/>
    </row>
    <row r="229" spans="1:17" ht="15.75" x14ac:dyDescent="0.25">
      <c r="A229" s="106" t="s">
        <v>189</v>
      </c>
      <c r="B229" s="102" t="s">
        <v>128</v>
      </c>
      <c r="C229" s="236"/>
      <c r="D229" s="236"/>
      <c r="E229" s="236"/>
      <c r="F229" s="123"/>
      <c r="G229" s="123"/>
      <c r="H229" s="127"/>
      <c r="I229" s="127"/>
      <c r="J229" s="123"/>
      <c r="K229" s="123"/>
      <c r="L229" s="123"/>
      <c r="M229" s="123"/>
      <c r="N229" s="123"/>
      <c r="O229" s="224">
        <f t="shared" si="3"/>
        <v>0</v>
      </c>
      <c r="P229" s="1"/>
      <c r="Q229" s="1"/>
    </row>
    <row r="230" spans="1:17" ht="15.75" x14ac:dyDescent="0.25">
      <c r="A230" s="107" t="s">
        <v>53</v>
      </c>
      <c r="B230" s="83" t="s">
        <v>190</v>
      </c>
      <c r="C230" s="921"/>
      <c r="D230" s="921"/>
      <c r="E230" s="921"/>
      <c r="F230" s="921"/>
      <c r="G230" s="921"/>
      <c r="H230" s="921"/>
      <c r="I230" s="921"/>
      <c r="J230" s="921"/>
      <c r="K230" s="921"/>
      <c r="L230" s="921"/>
      <c r="M230" s="921"/>
      <c r="N230" s="921"/>
      <c r="O230" s="224">
        <f t="shared" si="3"/>
        <v>0</v>
      </c>
      <c r="P230" s="1"/>
      <c r="Q230" s="1"/>
    </row>
    <row r="231" spans="1:17" ht="15.75" x14ac:dyDescent="0.25">
      <c r="A231" s="106" t="s">
        <v>191</v>
      </c>
      <c r="B231" s="102" t="s">
        <v>125</v>
      </c>
      <c r="C231" s="123"/>
      <c r="D231" s="123"/>
      <c r="E231" s="125"/>
      <c r="F231" s="123"/>
      <c r="G231" s="123"/>
      <c r="H231" s="127"/>
      <c r="I231" s="127"/>
      <c r="J231" s="123"/>
      <c r="K231" s="123"/>
      <c r="L231" s="123"/>
      <c r="M231" s="123"/>
      <c r="N231" s="123"/>
      <c r="O231" s="224">
        <f t="shared" si="3"/>
        <v>0</v>
      </c>
      <c r="P231" s="1"/>
      <c r="Q231" s="24"/>
    </row>
    <row r="232" spans="1:17" ht="15.75" x14ac:dyDescent="0.25">
      <c r="A232" s="106" t="s">
        <v>192</v>
      </c>
      <c r="B232" s="102" t="s">
        <v>126</v>
      </c>
      <c r="C232" s="123"/>
      <c r="D232" s="123"/>
      <c r="E232" s="125"/>
      <c r="F232" s="123"/>
      <c r="G232" s="123"/>
      <c r="H232" s="127"/>
      <c r="I232" s="127"/>
      <c r="J232" s="123"/>
      <c r="K232" s="123"/>
      <c r="L232" s="123"/>
      <c r="M232" s="123"/>
      <c r="N232" s="123"/>
      <c r="O232" s="224">
        <f t="shared" si="3"/>
        <v>0</v>
      </c>
      <c r="P232" s="1"/>
      <c r="Q232" s="24"/>
    </row>
    <row r="233" spans="1:17" ht="15.75" x14ac:dyDescent="0.25">
      <c r="A233" s="106" t="s">
        <v>193</v>
      </c>
      <c r="B233" s="102" t="s">
        <v>127</v>
      </c>
      <c r="C233" s="123"/>
      <c r="D233" s="123"/>
      <c r="E233" s="123"/>
      <c r="F233" s="123"/>
      <c r="G233" s="123"/>
      <c r="H233" s="127"/>
      <c r="I233" s="127"/>
      <c r="J233" s="123"/>
      <c r="K233" s="123"/>
      <c r="L233" s="123"/>
      <c r="M233" s="123"/>
      <c r="N233" s="123"/>
      <c r="O233" s="224">
        <f t="shared" si="3"/>
        <v>0</v>
      </c>
      <c r="P233" s="1"/>
      <c r="Q233" s="1"/>
    </row>
    <row r="234" spans="1:17" ht="15.75" x14ac:dyDescent="0.25">
      <c r="A234" s="106" t="s">
        <v>194</v>
      </c>
      <c r="B234" s="102" t="s">
        <v>128</v>
      </c>
      <c r="C234" s="123"/>
      <c r="D234" s="123"/>
      <c r="E234" s="123"/>
      <c r="F234" s="123"/>
      <c r="G234" s="123"/>
      <c r="H234" s="127"/>
      <c r="I234" s="127"/>
      <c r="J234" s="123"/>
      <c r="K234" s="123"/>
      <c r="L234" s="123"/>
      <c r="M234" s="123"/>
      <c r="N234" s="123"/>
      <c r="O234" s="224">
        <f t="shared" si="3"/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921"/>
      <c r="D235" s="921"/>
      <c r="E235" s="921"/>
      <c r="F235" s="921"/>
      <c r="G235" s="921"/>
      <c r="H235" s="921"/>
      <c r="I235" s="921"/>
      <c r="J235" s="921"/>
      <c r="K235" s="921"/>
      <c r="L235" s="921"/>
      <c r="M235" s="921"/>
      <c r="N235" s="921"/>
      <c r="O235" s="224">
        <f t="shared" si="3"/>
        <v>0</v>
      </c>
      <c r="P235" s="1"/>
      <c r="Q235" s="1"/>
    </row>
    <row r="236" spans="1:17" ht="15.75" x14ac:dyDescent="0.25">
      <c r="A236" s="106" t="s">
        <v>196</v>
      </c>
      <c r="B236" s="102" t="s">
        <v>125</v>
      </c>
      <c r="C236" s="123"/>
      <c r="D236" s="123">
        <v>1</v>
      </c>
      <c r="E236" s="125">
        <v>1</v>
      </c>
      <c r="F236" s="123"/>
      <c r="G236" s="123"/>
      <c r="H236" s="127"/>
      <c r="I236" s="127"/>
      <c r="J236" s="123"/>
      <c r="K236" s="123"/>
      <c r="L236" s="123"/>
      <c r="M236" s="123"/>
      <c r="N236" s="123"/>
      <c r="O236" s="224">
        <f t="shared" si="3"/>
        <v>2</v>
      </c>
      <c r="P236" s="1"/>
      <c r="Q236" s="24"/>
    </row>
    <row r="237" spans="1:17" ht="15.75" x14ac:dyDescent="0.25">
      <c r="A237" s="106" t="s">
        <v>197</v>
      </c>
      <c r="B237" s="102" t="s">
        <v>126</v>
      </c>
      <c r="C237" s="123"/>
      <c r="D237" s="123">
        <v>0</v>
      </c>
      <c r="E237" s="125">
        <v>0</v>
      </c>
      <c r="F237" s="123"/>
      <c r="G237" s="123"/>
      <c r="H237" s="127"/>
      <c r="I237" s="127"/>
      <c r="J237" s="123"/>
      <c r="K237" s="123"/>
      <c r="L237" s="123"/>
      <c r="M237" s="123"/>
      <c r="N237" s="123"/>
      <c r="O237" s="224">
        <f t="shared" si="3"/>
        <v>0</v>
      </c>
      <c r="P237" s="1"/>
      <c r="Q237" s="24"/>
    </row>
    <row r="238" spans="1:17" ht="15.75" x14ac:dyDescent="0.25">
      <c r="A238" s="106" t="s">
        <v>198</v>
      </c>
      <c r="B238" s="102" t="s">
        <v>127</v>
      </c>
      <c r="C238" s="123"/>
      <c r="D238" s="123">
        <v>0</v>
      </c>
      <c r="E238" s="123">
        <v>0</v>
      </c>
      <c r="F238" s="123"/>
      <c r="G238" s="123"/>
      <c r="H238" s="127"/>
      <c r="I238" s="127"/>
      <c r="J238" s="123"/>
      <c r="K238" s="123"/>
      <c r="L238" s="123"/>
      <c r="M238" s="123"/>
      <c r="N238" s="123"/>
      <c r="O238" s="224">
        <f t="shared" si="3"/>
        <v>0</v>
      </c>
      <c r="P238" s="1"/>
      <c r="Q238" s="1"/>
    </row>
    <row r="239" spans="1:17" ht="15.75" x14ac:dyDescent="0.25">
      <c r="A239" s="106" t="s">
        <v>199</v>
      </c>
      <c r="B239" s="102" t="s">
        <v>128</v>
      </c>
      <c r="C239" s="123"/>
      <c r="D239" s="123">
        <v>0</v>
      </c>
      <c r="E239" s="123">
        <v>0</v>
      </c>
      <c r="F239" s="123"/>
      <c r="G239" s="123"/>
      <c r="H239" s="127"/>
      <c r="I239" s="127"/>
      <c r="J239" s="123"/>
      <c r="K239" s="123"/>
      <c r="L239" s="123"/>
      <c r="M239" s="123"/>
      <c r="N239" s="123"/>
      <c r="O239" s="224">
        <f t="shared" si="3"/>
        <v>0</v>
      </c>
      <c r="P239" s="1"/>
      <c r="Q239" s="1"/>
    </row>
    <row r="240" spans="1:17" ht="26.25" x14ac:dyDescent="0.25">
      <c r="A240" s="170" t="s">
        <v>56</v>
      </c>
      <c r="B240" s="172" t="s">
        <v>402</v>
      </c>
      <c r="C240" s="238"/>
      <c r="D240" s="238"/>
      <c r="E240" s="238"/>
      <c r="F240" s="238"/>
      <c r="G240" s="238"/>
      <c r="H240" s="239"/>
      <c r="I240" s="239"/>
      <c r="J240" s="238"/>
      <c r="K240" s="238"/>
      <c r="L240" s="238"/>
      <c r="M240" s="238"/>
      <c r="N240" s="238"/>
      <c r="O240" s="224">
        <f t="shared" si="3"/>
        <v>0</v>
      </c>
      <c r="P240" s="1"/>
      <c r="Q240" s="1"/>
    </row>
    <row r="241" spans="1:17" ht="15.75" x14ac:dyDescent="0.25">
      <c r="A241" s="106" t="s">
        <v>201</v>
      </c>
      <c r="B241" s="102" t="s">
        <v>125</v>
      </c>
      <c r="C241" s="238"/>
      <c r="D241" s="238"/>
      <c r="E241" s="238"/>
      <c r="F241" s="238"/>
      <c r="G241" s="238"/>
      <c r="H241" s="239"/>
      <c r="I241" s="239"/>
      <c r="J241" s="238"/>
      <c r="K241" s="238"/>
      <c r="L241" s="238"/>
      <c r="M241" s="238"/>
      <c r="N241" s="238"/>
      <c r="O241" s="224">
        <f t="shared" si="3"/>
        <v>0</v>
      </c>
      <c r="P241" s="1"/>
      <c r="Q241" s="1"/>
    </row>
    <row r="242" spans="1:17" ht="15.75" x14ac:dyDescent="0.25">
      <c r="A242" s="106" t="s">
        <v>202</v>
      </c>
      <c r="B242" s="102" t="s">
        <v>126</v>
      </c>
      <c r="C242" s="238"/>
      <c r="D242" s="238"/>
      <c r="E242" s="238"/>
      <c r="F242" s="238"/>
      <c r="G242" s="238"/>
      <c r="H242" s="239"/>
      <c r="I242" s="239"/>
      <c r="J242" s="238"/>
      <c r="K242" s="238"/>
      <c r="L242" s="238"/>
      <c r="M242" s="238"/>
      <c r="N242" s="238"/>
      <c r="O242" s="224">
        <f t="shared" si="3"/>
        <v>0</v>
      </c>
      <c r="P242" s="1"/>
      <c r="Q242" s="1"/>
    </row>
    <row r="243" spans="1:17" ht="15.75" x14ac:dyDescent="0.25">
      <c r="A243" s="106" t="s">
        <v>203</v>
      </c>
      <c r="B243" s="102" t="s">
        <v>127</v>
      </c>
      <c r="C243" s="238"/>
      <c r="D243" s="238"/>
      <c r="E243" s="238"/>
      <c r="F243" s="238"/>
      <c r="G243" s="238"/>
      <c r="H243" s="239"/>
      <c r="I243" s="239"/>
      <c r="J243" s="238"/>
      <c r="K243" s="238"/>
      <c r="L243" s="238"/>
      <c r="M243" s="238"/>
      <c r="N243" s="238"/>
      <c r="O243" s="224">
        <f t="shared" si="3"/>
        <v>0</v>
      </c>
      <c r="P243" s="1"/>
      <c r="Q243" s="1"/>
    </row>
    <row r="244" spans="1:17" ht="15.75" x14ac:dyDescent="0.25">
      <c r="A244" s="106" t="s">
        <v>204</v>
      </c>
      <c r="B244" s="102" t="s">
        <v>128</v>
      </c>
      <c r="C244" s="238"/>
      <c r="D244" s="238"/>
      <c r="E244" s="238"/>
      <c r="F244" s="238"/>
      <c r="G244" s="238"/>
      <c r="H244" s="239"/>
      <c r="I244" s="239"/>
      <c r="J244" s="238"/>
      <c r="K244" s="238"/>
      <c r="L244" s="238"/>
      <c r="M244" s="238"/>
      <c r="N244" s="238"/>
      <c r="O244" s="224">
        <f t="shared" si="3"/>
        <v>0</v>
      </c>
      <c r="P244" s="1"/>
      <c r="Q244" s="1"/>
    </row>
    <row r="245" spans="1:17" ht="15.75" x14ac:dyDescent="0.25">
      <c r="A245" s="170" t="s">
        <v>57</v>
      </c>
      <c r="B245" s="171" t="s">
        <v>403</v>
      </c>
      <c r="C245" s="238"/>
      <c r="D245" s="238"/>
      <c r="E245" s="238"/>
      <c r="F245" s="238"/>
      <c r="G245" s="238"/>
      <c r="H245" s="239"/>
      <c r="I245" s="239"/>
      <c r="J245" s="238"/>
      <c r="K245" s="238"/>
      <c r="L245" s="238"/>
      <c r="M245" s="238"/>
      <c r="N245" s="238"/>
      <c r="O245" s="224">
        <f t="shared" si="3"/>
        <v>0</v>
      </c>
      <c r="P245" s="1"/>
      <c r="Q245" s="1"/>
    </row>
    <row r="246" spans="1:17" ht="15.75" x14ac:dyDescent="0.25">
      <c r="A246" s="106" t="s">
        <v>404</v>
      </c>
      <c r="B246" s="102" t="s">
        <v>125</v>
      </c>
      <c r="C246" s="238"/>
      <c r="D246" s="238"/>
      <c r="E246" s="238"/>
      <c r="F246" s="238"/>
      <c r="G246" s="238"/>
      <c r="H246" s="239"/>
      <c r="I246" s="239"/>
      <c r="J246" s="238"/>
      <c r="K246" s="238"/>
      <c r="L246" s="238"/>
      <c r="M246" s="238"/>
      <c r="N246" s="238"/>
      <c r="O246" s="224">
        <f t="shared" si="3"/>
        <v>0</v>
      </c>
      <c r="P246" s="1"/>
      <c r="Q246" s="1"/>
    </row>
    <row r="247" spans="1:17" ht="15.75" x14ac:dyDescent="0.25">
      <c r="A247" s="106" t="s">
        <v>405</v>
      </c>
      <c r="B247" s="102" t="s">
        <v>126</v>
      </c>
      <c r="C247" s="238"/>
      <c r="D247" s="238"/>
      <c r="E247" s="238"/>
      <c r="F247" s="238"/>
      <c r="G247" s="238"/>
      <c r="H247" s="239"/>
      <c r="I247" s="239"/>
      <c r="J247" s="238"/>
      <c r="K247" s="238"/>
      <c r="L247" s="238"/>
      <c r="M247" s="238"/>
      <c r="N247" s="238"/>
      <c r="O247" s="224">
        <f t="shared" si="3"/>
        <v>0</v>
      </c>
      <c r="P247" s="1"/>
      <c r="Q247" s="1"/>
    </row>
    <row r="248" spans="1:17" ht="15.75" x14ac:dyDescent="0.25">
      <c r="A248" s="106" t="s">
        <v>406</v>
      </c>
      <c r="B248" s="102" t="s">
        <v>127</v>
      </c>
      <c r="C248" s="238"/>
      <c r="D248" s="238"/>
      <c r="E248" s="238"/>
      <c r="F248" s="238"/>
      <c r="G248" s="238"/>
      <c r="H248" s="239"/>
      <c r="I248" s="239"/>
      <c r="J248" s="238"/>
      <c r="K248" s="238"/>
      <c r="L248" s="238"/>
      <c r="M248" s="238"/>
      <c r="N248" s="238"/>
      <c r="O248" s="224">
        <f t="shared" si="3"/>
        <v>0</v>
      </c>
      <c r="P248" s="1"/>
      <c r="Q248" s="1"/>
    </row>
    <row r="249" spans="1:17" ht="15.75" x14ac:dyDescent="0.25">
      <c r="A249" s="106" t="s">
        <v>407</v>
      </c>
      <c r="B249" s="102" t="s">
        <v>128</v>
      </c>
      <c r="C249" s="238"/>
      <c r="D249" s="238"/>
      <c r="E249" s="238"/>
      <c r="F249" s="238"/>
      <c r="G249" s="238"/>
      <c r="H249" s="239"/>
      <c r="I249" s="239"/>
      <c r="J249" s="238"/>
      <c r="K249" s="238"/>
      <c r="L249" s="238"/>
      <c r="M249" s="238"/>
      <c r="N249" s="238"/>
      <c r="O249" s="224">
        <f t="shared" si="3"/>
        <v>0</v>
      </c>
      <c r="P249" s="1"/>
      <c r="Q249" s="1"/>
    </row>
    <row r="250" spans="1:17" ht="26.25" x14ac:dyDescent="0.25">
      <c r="A250" s="170" t="s">
        <v>59</v>
      </c>
      <c r="B250" s="172" t="s">
        <v>412</v>
      </c>
      <c r="C250" s="238"/>
      <c r="D250" s="238"/>
      <c r="E250" s="238"/>
      <c r="F250" s="238"/>
      <c r="G250" s="238"/>
      <c r="H250" s="239"/>
      <c r="I250" s="239"/>
      <c r="J250" s="238"/>
      <c r="K250" s="238"/>
      <c r="L250" s="238"/>
      <c r="M250" s="238"/>
      <c r="N250" s="238"/>
      <c r="O250" s="224">
        <f t="shared" si="3"/>
        <v>0</v>
      </c>
      <c r="P250" s="1"/>
      <c r="Q250" s="1"/>
    </row>
    <row r="251" spans="1:17" ht="15.75" x14ac:dyDescent="0.25">
      <c r="A251" s="106" t="s">
        <v>408</v>
      </c>
      <c r="B251" s="102" t="s">
        <v>125</v>
      </c>
      <c r="C251" s="238"/>
      <c r="D251" s="238"/>
      <c r="E251" s="238"/>
      <c r="F251" s="238"/>
      <c r="G251" s="238"/>
      <c r="H251" s="239"/>
      <c r="I251" s="239"/>
      <c r="J251" s="238"/>
      <c r="K251" s="238"/>
      <c r="L251" s="238"/>
      <c r="M251" s="238"/>
      <c r="N251" s="238"/>
      <c r="O251" s="224">
        <f t="shared" si="3"/>
        <v>0</v>
      </c>
      <c r="P251" s="1"/>
      <c r="Q251" s="1"/>
    </row>
    <row r="252" spans="1:17" ht="15.75" x14ac:dyDescent="0.25">
      <c r="A252" s="106" t="s">
        <v>409</v>
      </c>
      <c r="B252" s="102" t="s">
        <v>126</v>
      </c>
      <c r="C252" s="238"/>
      <c r="D252" s="238"/>
      <c r="E252" s="238"/>
      <c r="F252" s="238"/>
      <c r="G252" s="238"/>
      <c r="H252" s="239"/>
      <c r="I252" s="239"/>
      <c r="J252" s="238"/>
      <c r="K252" s="238"/>
      <c r="L252" s="238"/>
      <c r="M252" s="238"/>
      <c r="N252" s="238"/>
      <c r="O252" s="224">
        <f t="shared" si="3"/>
        <v>0</v>
      </c>
      <c r="P252" s="1"/>
      <c r="Q252" s="1"/>
    </row>
    <row r="253" spans="1:17" ht="15.75" x14ac:dyDescent="0.25">
      <c r="A253" s="106" t="s">
        <v>410</v>
      </c>
      <c r="B253" s="102" t="s">
        <v>127</v>
      </c>
      <c r="C253" s="238"/>
      <c r="D253" s="238"/>
      <c r="E253" s="238"/>
      <c r="F253" s="238"/>
      <c r="G253" s="238"/>
      <c r="H253" s="239"/>
      <c r="I253" s="239"/>
      <c r="J253" s="238"/>
      <c r="K253" s="238"/>
      <c r="L253" s="238"/>
      <c r="M253" s="238"/>
      <c r="N253" s="238"/>
      <c r="O253" s="224">
        <f t="shared" si="3"/>
        <v>0</v>
      </c>
      <c r="P253" s="1"/>
      <c r="Q253" s="1"/>
    </row>
    <row r="254" spans="1:17" ht="15.75" x14ac:dyDescent="0.25">
      <c r="A254" s="106" t="s">
        <v>411</v>
      </c>
      <c r="B254" s="102" t="s">
        <v>128</v>
      </c>
      <c r="C254" s="238"/>
      <c r="D254" s="238"/>
      <c r="E254" s="238"/>
      <c r="F254" s="238"/>
      <c r="G254" s="238"/>
      <c r="H254" s="239"/>
      <c r="I254" s="239"/>
      <c r="J254" s="238"/>
      <c r="K254" s="238"/>
      <c r="L254" s="238"/>
      <c r="M254" s="238"/>
      <c r="N254" s="238"/>
      <c r="O254" s="224">
        <f t="shared" si="3"/>
        <v>0</v>
      </c>
      <c r="P254" s="1"/>
      <c r="Q254" s="1"/>
    </row>
    <row r="255" spans="1:17" ht="15.75" x14ac:dyDescent="0.25">
      <c r="A255" s="107" t="s">
        <v>60</v>
      </c>
      <c r="B255" s="83" t="s">
        <v>200</v>
      </c>
      <c r="C255" s="921"/>
      <c r="D255" s="921"/>
      <c r="E255" s="921"/>
      <c r="F255" s="921"/>
      <c r="G255" s="921"/>
      <c r="H255" s="921"/>
      <c r="I255" s="921"/>
      <c r="J255" s="921"/>
      <c r="K255" s="921"/>
      <c r="L255" s="921"/>
      <c r="M255" s="921"/>
      <c r="N255" s="921"/>
      <c r="O255" s="224">
        <f t="shared" si="3"/>
        <v>0</v>
      </c>
      <c r="P255" s="1"/>
      <c r="Q255" s="1"/>
    </row>
    <row r="256" spans="1:17" ht="15.75" x14ac:dyDescent="0.25">
      <c r="A256" s="106" t="s">
        <v>415</v>
      </c>
      <c r="B256" s="102" t="s">
        <v>125</v>
      </c>
      <c r="C256" s="123"/>
      <c r="D256" s="123"/>
      <c r="E256" s="125">
        <v>2</v>
      </c>
      <c r="F256" s="123"/>
      <c r="G256" s="123"/>
      <c r="H256" s="127"/>
      <c r="I256" s="127"/>
      <c r="J256" s="123"/>
      <c r="K256" s="123"/>
      <c r="L256" s="123"/>
      <c r="M256" s="123"/>
      <c r="N256" s="123"/>
      <c r="O256" s="224">
        <f t="shared" si="3"/>
        <v>2</v>
      </c>
      <c r="P256" s="1"/>
      <c r="Q256" s="24"/>
    </row>
    <row r="257" spans="1:28" ht="15.75" x14ac:dyDescent="0.25">
      <c r="A257" s="106" t="s">
        <v>416</v>
      </c>
      <c r="B257" s="102" t="s">
        <v>126</v>
      </c>
      <c r="C257" s="123"/>
      <c r="D257" s="123"/>
      <c r="E257" s="125">
        <v>0</v>
      </c>
      <c r="F257" s="123"/>
      <c r="G257" s="123"/>
      <c r="H257" s="127"/>
      <c r="I257" s="127"/>
      <c r="J257" s="123"/>
      <c r="K257" s="123"/>
      <c r="L257" s="123"/>
      <c r="M257" s="123"/>
      <c r="N257" s="123"/>
      <c r="O257" s="224">
        <f t="shared" si="3"/>
        <v>0</v>
      </c>
      <c r="P257" s="1"/>
      <c r="Q257" s="24"/>
    </row>
    <row r="258" spans="1:28" ht="15.75" x14ac:dyDescent="0.25">
      <c r="A258" s="106" t="s">
        <v>417</v>
      </c>
      <c r="B258" s="102" t="s">
        <v>127</v>
      </c>
      <c r="C258" s="123"/>
      <c r="D258" s="123"/>
      <c r="E258" s="123">
        <v>0</v>
      </c>
      <c r="F258" s="123"/>
      <c r="G258" s="123"/>
      <c r="H258" s="127"/>
      <c r="I258" s="127"/>
      <c r="J258" s="123"/>
      <c r="K258" s="123"/>
      <c r="L258" s="123"/>
      <c r="M258" s="123"/>
      <c r="N258" s="123"/>
      <c r="O258" s="224">
        <f t="shared" si="3"/>
        <v>0</v>
      </c>
      <c r="P258" s="1"/>
      <c r="Q258" s="1"/>
    </row>
    <row r="259" spans="1:28" ht="15.75" x14ac:dyDescent="0.25">
      <c r="A259" s="106" t="s">
        <v>418</v>
      </c>
      <c r="B259" s="102" t="s">
        <v>128</v>
      </c>
      <c r="C259" s="123"/>
      <c r="D259" s="123"/>
      <c r="E259" s="123">
        <v>0</v>
      </c>
      <c r="F259" s="123"/>
      <c r="G259" s="123"/>
      <c r="H259" s="127"/>
      <c r="I259" s="127"/>
      <c r="J259" s="123"/>
      <c r="K259" s="123"/>
      <c r="L259" s="123"/>
      <c r="M259" s="123"/>
      <c r="N259" s="123"/>
      <c r="O259" s="224">
        <f t="shared" si="3"/>
        <v>0</v>
      </c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467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customHeight="1" x14ac:dyDescent="0.25">
      <c r="A265" s="107" t="s">
        <v>13</v>
      </c>
      <c r="B265" s="9" t="s">
        <v>206</v>
      </c>
      <c r="C265" s="606">
        <v>30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7" t="s">
        <v>19</v>
      </c>
      <c r="B266" s="9" t="s">
        <v>207</v>
      </c>
      <c r="C266" s="606">
        <v>30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606"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" x14ac:dyDescent="0.25">
      <c r="A268" s="108" t="s">
        <v>33</v>
      </c>
      <c r="B268" s="15" t="s">
        <v>209</v>
      </c>
      <c r="C268" s="605"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6.25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7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25">
      <c r="A274" s="109" t="s">
        <v>13</v>
      </c>
      <c r="B274" s="9" t="s">
        <v>211</v>
      </c>
      <c r="C274" s="206">
        <v>0</v>
      </c>
      <c r="D274" s="207">
        <v>3</v>
      </c>
      <c r="E274" s="206">
        <v>1</v>
      </c>
      <c r="F274" s="272"/>
      <c r="G274" s="272"/>
      <c r="H274" s="272"/>
      <c r="I274" s="272"/>
      <c r="J274" s="272"/>
      <c r="K274" s="272"/>
      <c r="L274" s="272"/>
      <c r="M274" s="272"/>
      <c r="N274" s="272"/>
      <c r="O274" s="105">
        <f>SUM(C274:N274)</f>
        <v>4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25">
      <c r="A275" s="109" t="s">
        <v>19</v>
      </c>
      <c r="B275" s="9" t="s">
        <v>212</v>
      </c>
      <c r="C275" s="206">
        <v>0</v>
      </c>
      <c r="D275" s="207">
        <v>3</v>
      </c>
      <c r="E275" s="206">
        <v>0</v>
      </c>
      <c r="F275" s="272"/>
      <c r="G275" s="272"/>
      <c r="H275" s="272"/>
      <c r="I275" s="272"/>
      <c r="J275" s="272"/>
      <c r="K275" s="272"/>
      <c r="L275" s="272"/>
      <c r="M275" s="272"/>
      <c r="N275" s="272"/>
      <c r="O275" s="105">
        <f>SUM(C275:N275)</f>
        <v>3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x14ac:dyDescent="0.25">
      <c r="A276" s="109" t="s">
        <v>25</v>
      </c>
      <c r="B276" s="9" t="s">
        <v>213</v>
      </c>
      <c r="C276" s="439">
        <v>0</v>
      </c>
      <c r="D276" s="207">
        <v>0</v>
      </c>
      <c r="E276" s="206">
        <v>1</v>
      </c>
      <c r="F276" s="272"/>
      <c r="G276" s="272"/>
      <c r="H276" s="272"/>
      <c r="I276" s="272"/>
      <c r="J276" s="272"/>
      <c r="K276" s="272"/>
      <c r="L276" s="272"/>
      <c r="M276" s="272"/>
      <c r="N276" s="272"/>
      <c r="O276" s="105">
        <f>E276</f>
        <v>1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5.75" x14ac:dyDescent="0.25">
      <c r="A277" s="726" t="s">
        <v>33</v>
      </c>
      <c r="B277" s="9" t="s">
        <v>453</v>
      </c>
      <c r="C277" s="974">
        <v>0</v>
      </c>
      <c r="D277" s="974">
        <v>0</v>
      </c>
      <c r="E277" s="974">
        <v>0</v>
      </c>
      <c r="F277" s="975"/>
      <c r="G277" s="975"/>
      <c r="H277" s="975"/>
      <c r="I277" s="975"/>
      <c r="J277" s="975"/>
      <c r="K277" s="975"/>
      <c r="L277" s="975"/>
      <c r="M277" s="975"/>
      <c r="N277" s="975"/>
      <c r="O277" s="976">
        <v>0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5.75" x14ac:dyDescent="0.25">
      <c r="A278" s="726" t="s">
        <v>35</v>
      </c>
      <c r="B278" s="9" t="s">
        <v>454</v>
      </c>
      <c r="C278" s="974">
        <v>0</v>
      </c>
      <c r="D278" s="974">
        <v>0</v>
      </c>
      <c r="E278" s="974">
        <v>0</v>
      </c>
      <c r="F278" s="975"/>
      <c r="G278" s="975"/>
      <c r="H278" s="975"/>
      <c r="I278" s="975"/>
      <c r="J278" s="975"/>
      <c r="K278" s="975"/>
      <c r="L278" s="975"/>
      <c r="M278" s="975"/>
      <c r="N278" s="975"/>
      <c r="O278" s="976">
        <v>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5.75" x14ac:dyDescent="0.25">
      <c r="A279" s="726" t="s">
        <v>37</v>
      </c>
      <c r="B279" s="9" t="s">
        <v>213</v>
      </c>
      <c r="C279" s="974">
        <v>0</v>
      </c>
      <c r="D279" s="974">
        <v>0</v>
      </c>
      <c r="E279" s="974">
        <v>0</v>
      </c>
      <c r="F279" s="975"/>
      <c r="G279" s="975"/>
      <c r="H279" s="975"/>
      <c r="I279" s="975"/>
      <c r="J279" s="975"/>
      <c r="K279" s="975"/>
      <c r="L279" s="975"/>
      <c r="M279" s="975"/>
      <c r="N279" s="975"/>
      <c r="O279" s="976">
        <v>0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468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6.25" x14ac:dyDescent="0.25">
      <c r="A285" s="1340"/>
      <c r="B285" s="1344"/>
      <c r="C285" s="67" t="s">
        <v>1</v>
      </c>
      <c r="D285" s="67" t="s">
        <v>2</v>
      </c>
      <c r="E285" s="67" t="s">
        <v>3</v>
      </c>
      <c r="F285" s="67" t="s">
        <v>4</v>
      </c>
      <c r="G285" s="67" t="s">
        <v>5</v>
      </c>
      <c r="H285" s="67" t="s">
        <v>6</v>
      </c>
      <c r="I285" s="67" t="s">
        <v>7</v>
      </c>
      <c r="J285" s="67" t="s">
        <v>8</v>
      </c>
      <c r="K285" s="67" t="s">
        <v>9</v>
      </c>
      <c r="L285" s="67" t="s">
        <v>10</v>
      </c>
      <c r="M285" s="67" t="s">
        <v>11</v>
      </c>
      <c r="N285" s="67" t="s">
        <v>12</v>
      </c>
      <c r="O285" s="7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7" t="s">
        <v>442</v>
      </c>
    </row>
    <row r="286" spans="1:28" ht="15.75" x14ac:dyDescent="0.25">
      <c r="A286" s="107" t="s">
        <v>13</v>
      </c>
      <c r="B286" s="157" t="s">
        <v>377</v>
      </c>
      <c r="C286" s="607">
        <v>0</v>
      </c>
      <c r="D286" s="607"/>
      <c r="E286" s="607"/>
      <c r="F286" s="608"/>
      <c r="G286" s="608"/>
      <c r="H286" s="609"/>
      <c r="I286" s="609"/>
      <c r="J286" s="609"/>
      <c r="K286" s="609"/>
      <c r="L286" s="610"/>
      <c r="M286" s="610"/>
      <c r="N286" s="610"/>
      <c r="O286" s="224">
        <v>0</v>
      </c>
      <c r="P286" s="241"/>
      <c r="Q286" s="241"/>
      <c r="R286" s="241"/>
      <c r="S286" s="241"/>
      <c r="T286" s="241"/>
      <c r="U286" s="241"/>
      <c r="V286" s="241"/>
      <c r="W286" s="242"/>
      <c r="X286" s="242"/>
      <c r="Y286" s="242"/>
      <c r="Z286" s="242"/>
      <c r="AA286" s="242"/>
      <c r="AB286" s="224">
        <v>0</v>
      </c>
    </row>
    <row r="287" spans="1:28" ht="15.75" x14ac:dyDescent="0.25">
      <c r="A287" s="107" t="s">
        <v>19</v>
      </c>
      <c r="B287" s="157" t="s">
        <v>381</v>
      </c>
      <c r="C287" s="607"/>
      <c r="D287" s="607"/>
      <c r="E287" s="607"/>
      <c r="F287" s="608"/>
      <c r="G287" s="608"/>
      <c r="H287" s="609"/>
      <c r="I287" s="609"/>
      <c r="J287" s="609"/>
      <c r="K287" s="609"/>
      <c r="L287" s="610"/>
      <c r="M287" s="610"/>
      <c r="N287" s="610"/>
      <c r="O287" s="224">
        <v>0</v>
      </c>
      <c r="P287" s="241"/>
      <c r="Q287" s="241"/>
      <c r="R287" s="241"/>
      <c r="S287" s="241"/>
      <c r="T287" s="241"/>
      <c r="U287" s="241"/>
      <c r="V287" s="241"/>
      <c r="W287" s="242"/>
      <c r="X287" s="242"/>
      <c r="Y287" s="242"/>
      <c r="Z287" s="242"/>
      <c r="AA287" s="242"/>
      <c r="AB287" s="224">
        <v>0</v>
      </c>
    </row>
    <row r="288" spans="1:28" ht="15.75" x14ac:dyDescent="0.25">
      <c r="A288" s="107" t="s">
        <v>25</v>
      </c>
      <c r="B288" s="157" t="s">
        <v>384</v>
      </c>
      <c r="C288" s="607"/>
      <c r="D288" s="607"/>
      <c r="E288" s="607"/>
      <c r="F288" s="608"/>
      <c r="G288" s="608"/>
      <c r="H288" s="609"/>
      <c r="I288" s="609"/>
      <c r="J288" s="609"/>
      <c r="K288" s="609"/>
      <c r="L288" s="610"/>
      <c r="M288" s="610"/>
      <c r="N288" s="610"/>
      <c r="O288" s="224">
        <v>0</v>
      </c>
      <c r="P288" s="241"/>
      <c r="Q288" s="241"/>
      <c r="R288" s="241"/>
      <c r="S288" s="241"/>
      <c r="T288" s="241"/>
      <c r="U288" s="241"/>
      <c r="V288" s="241"/>
      <c r="W288" s="242"/>
      <c r="X288" s="242"/>
      <c r="Y288" s="242"/>
      <c r="Z288" s="242"/>
      <c r="AA288" s="242"/>
      <c r="AB288" s="224">
        <v>0</v>
      </c>
    </row>
    <row r="289" spans="1:28" ht="15.75" x14ac:dyDescent="0.25">
      <c r="A289" s="107" t="s">
        <v>33</v>
      </c>
      <c r="B289" s="157" t="s">
        <v>358</v>
      </c>
      <c r="C289" s="607"/>
      <c r="D289" s="607"/>
      <c r="E289" s="607"/>
      <c r="F289" s="608"/>
      <c r="G289" s="608"/>
      <c r="H289" s="609"/>
      <c r="I289" s="609"/>
      <c r="J289" s="609"/>
      <c r="K289" s="609"/>
      <c r="L289" s="610"/>
      <c r="M289" s="610"/>
      <c r="N289" s="610"/>
      <c r="O289" s="224">
        <v>0</v>
      </c>
      <c r="P289" s="241"/>
      <c r="Q289" s="241"/>
      <c r="R289" s="241"/>
      <c r="S289" s="241"/>
      <c r="T289" s="241"/>
      <c r="U289" s="241"/>
      <c r="V289" s="241"/>
      <c r="W289" s="242"/>
      <c r="X289" s="242"/>
      <c r="Y289" s="242"/>
      <c r="Z289" s="242"/>
      <c r="AA289" s="242"/>
      <c r="AB289" s="224">
        <v>0</v>
      </c>
    </row>
    <row r="290" spans="1:28" ht="15.75" x14ac:dyDescent="0.25">
      <c r="A290" s="107" t="s">
        <v>35</v>
      </c>
      <c r="B290" s="157" t="s">
        <v>357</v>
      </c>
      <c r="C290" s="607"/>
      <c r="D290" s="607"/>
      <c r="E290" s="611"/>
      <c r="F290" s="608"/>
      <c r="G290" s="608"/>
      <c r="H290" s="609"/>
      <c r="I290" s="609"/>
      <c r="J290" s="609"/>
      <c r="K290" s="609"/>
      <c r="L290" s="610"/>
      <c r="M290" s="610"/>
      <c r="N290" s="610"/>
      <c r="O290" s="612">
        <f>SUM(C290:N290)</f>
        <v>0</v>
      </c>
      <c r="P290" s="241"/>
      <c r="Q290" s="241"/>
      <c r="R290" s="241"/>
      <c r="S290" s="241"/>
      <c r="T290" s="241"/>
      <c r="U290" s="241"/>
      <c r="V290" s="241"/>
      <c r="W290" s="241"/>
      <c r="X290" s="242"/>
      <c r="Y290" s="241"/>
      <c r="Z290" s="241"/>
      <c r="AA290" s="241"/>
      <c r="AB290" s="224">
        <v>0</v>
      </c>
    </row>
    <row r="291" spans="1:28" ht="15.75" x14ac:dyDescent="0.25">
      <c r="A291" s="107" t="s">
        <v>37</v>
      </c>
      <c r="B291" s="157" t="s">
        <v>355</v>
      </c>
      <c r="C291" s="607"/>
      <c r="D291" s="607"/>
      <c r="E291" s="611"/>
      <c r="F291" s="608"/>
      <c r="G291" s="608"/>
      <c r="H291" s="609"/>
      <c r="I291" s="609"/>
      <c r="J291" s="609"/>
      <c r="K291" s="609"/>
      <c r="L291" s="610"/>
      <c r="M291" s="610"/>
      <c r="N291" s="610"/>
      <c r="O291" s="224">
        <f>SUM(M290)</f>
        <v>0</v>
      </c>
      <c r="P291" s="241"/>
      <c r="Q291" s="241"/>
      <c r="R291" s="241"/>
      <c r="S291" s="241"/>
      <c r="T291" s="241"/>
      <c r="U291" s="241"/>
      <c r="V291" s="241"/>
      <c r="W291" s="241"/>
      <c r="X291" s="242"/>
      <c r="Y291" s="241"/>
      <c r="Z291" s="241"/>
      <c r="AA291" s="241"/>
      <c r="AB291" s="224">
        <v>0</v>
      </c>
    </row>
    <row r="292" spans="1:28" ht="15.75" x14ac:dyDescent="0.25">
      <c r="A292" s="107" t="s">
        <v>39</v>
      </c>
      <c r="B292" s="157" t="s">
        <v>356</v>
      </c>
      <c r="C292" s="607"/>
      <c r="D292" s="607"/>
      <c r="E292" s="607"/>
      <c r="F292" s="608"/>
      <c r="G292" s="608"/>
      <c r="H292" s="609"/>
      <c r="I292" s="609"/>
      <c r="J292" s="609"/>
      <c r="K292" s="609"/>
      <c r="L292" s="610"/>
      <c r="M292" s="610"/>
      <c r="N292" s="610"/>
      <c r="O292" s="224">
        <v>0</v>
      </c>
      <c r="P292" s="241"/>
      <c r="Q292" s="241"/>
      <c r="R292" s="241"/>
      <c r="S292" s="241"/>
      <c r="T292" s="241"/>
      <c r="U292" s="241"/>
      <c r="V292" s="241"/>
      <c r="W292" s="241"/>
      <c r="X292" s="242"/>
      <c r="Y292" s="241"/>
      <c r="Z292" s="241"/>
      <c r="AA292" s="241"/>
      <c r="AB292" s="224">
        <v>0</v>
      </c>
    </row>
    <row r="293" spans="1:28" ht="15.75" x14ac:dyDescent="0.25">
      <c r="A293" s="107" t="s">
        <v>41</v>
      </c>
      <c r="B293" s="20" t="s">
        <v>34</v>
      </c>
      <c r="C293" s="607"/>
      <c r="D293" s="607"/>
      <c r="E293" s="607"/>
      <c r="F293" s="608"/>
      <c r="G293" s="608"/>
      <c r="H293" s="609"/>
      <c r="I293" s="609"/>
      <c r="J293" s="609"/>
      <c r="K293" s="609"/>
      <c r="L293" s="610"/>
      <c r="M293" s="610"/>
      <c r="N293" s="610"/>
      <c r="O293" s="224">
        <v>0</v>
      </c>
      <c r="P293" s="241"/>
      <c r="Q293" s="241"/>
      <c r="R293" s="241"/>
      <c r="S293" s="241"/>
      <c r="T293" s="241"/>
      <c r="U293" s="241"/>
      <c r="V293" s="241"/>
      <c r="W293" s="241"/>
      <c r="X293" s="242"/>
      <c r="Y293" s="241"/>
      <c r="Z293" s="241"/>
      <c r="AA293" s="241"/>
      <c r="AB293" s="224">
        <v>0</v>
      </c>
    </row>
    <row r="294" spans="1:28" ht="15.75" x14ac:dyDescent="0.25">
      <c r="A294" s="107" t="s">
        <v>43</v>
      </c>
      <c r="B294" s="20" t="s">
        <v>36</v>
      </c>
      <c r="C294" s="607"/>
      <c r="D294" s="607"/>
      <c r="E294" s="607"/>
      <c r="F294" s="608"/>
      <c r="G294" s="608"/>
      <c r="H294" s="609"/>
      <c r="I294" s="613"/>
      <c r="J294" s="609"/>
      <c r="K294" s="609"/>
      <c r="L294" s="610"/>
      <c r="M294" s="610"/>
      <c r="N294" s="610"/>
      <c r="O294" s="224">
        <v>0</v>
      </c>
      <c r="P294" s="241"/>
      <c r="Q294" s="241"/>
      <c r="R294" s="241"/>
      <c r="S294" s="241"/>
      <c r="T294" s="241"/>
      <c r="U294" s="241"/>
      <c r="V294" s="241"/>
      <c r="W294" s="241"/>
      <c r="X294" s="242"/>
      <c r="Y294" s="241"/>
      <c r="Z294" s="241"/>
      <c r="AA294" s="241"/>
      <c r="AB294" s="224">
        <v>0</v>
      </c>
    </row>
    <row r="295" spans="1:28" ht="15.75" x14ac:dyDescent="0.25">
      <c r="A295" s="107" t="s">
        <v>45</v>
      </c>
      <c r="B295" s="20" t="s">
        <v>38</v>
      </c>
      <c r="C295" s="607"/>
      <c r="D295" s="607"/>
      <c r="E295" s="607"/>
      <c r="F295" s="608"/>
      <c r="G295" s="608"/>
      <c r="H295" s="609"/>
      <c r="I295" s="609"/>
      <c r="J295" s="609"/>
      <c r="K295" s="609"/>
      <c r="L295" s="610"/>
      <c r="M295" s="610"/>
      <c r="N295" s="610"/>
      <c r="O295" s="224">
        <v>0</v>
      </c>
      <c r="P295" s="241"/>
      <c r="Q295" s="241"/>
      <c r="R295" s="241"/>
      <c r="S295" s="241"/>
      <c r="T295" s="241"/>
      <c r="U295" s="241"/>
      <c r="V295" s="241"/>
      <c r="W295" s="241"/>
      <c r="X295" s="242"/>
      <c r="Y295" s="241"/>
      <c r="Z295" s="241"/>
      <c r="AA295" s="241"/>
      <c r="AB295" s="224">
        <v>0</v>
      </c>
    </row>
    <row r="296" spans="1:28" ht="15.75" x14ac:dyDescent="0.25">
      <c r="A296" s="107" t="s">
        <v>47</v>
      </c>
      <c r="B296" s="20" t="s">
        <v>40</v>
      </c>
      <c r="C296" s="607"/>
      <c r="D296" s="607"/>
      <c r="E296" s="607"/>
      <c r="F296" s="608"/>
      <c r="G296" s="608"/>
      <c r="H296" s="609"/>
      <c r="I296" s="609"/>
      <c r="J296" s="609"/>
      <c r="K296" s="609"/>
      <c r="L296" s="610"/>
      <c r="M296" s="610"/>
      <c r="N296" s="610"/>
      <c r="O296" s="224">
        <v>0</v>
      </c>
      <c r="P296" s="241"/>
      <c r="Q296" s="241"/>
      <c r="R296" s="241"/>
      <c r="S296" s="241"/>
      <c r="T296" s="241"/>
      <c r="U296" s="241"/>
      <c r="V296" s="241"/>
      <c r="W296" s="241"/>
      <c r="X296" s="242"/>
      <c r="Y296" s="241"/>
      <c r="Z296" s="241"/>
      <c r="AA296" s="241"/>
      <c r="AB296" s="224">
        <v>0</v>
      </c>
    </row>
    <row r="297" spans="1:28" ht="15.75" x14ac:dyDescent="0.25">
      <c r="A297" s="107" t="s">
        <v>49</v>
      </c>
      <c r="B297" s="20" t="s">
        <v>42</v>
      </c>
      <c r="C297" s="607"/>
      <c r="D297" s="607"/>
      <c r="E297" s="607"/>
      <c r="F297" s="608"/>
      <c r="G297" s="608"/>
      <c r="H297" s="609"/>
      <c r="I297" s="613"/>
      <c r="J297" s="609"/>
      <c r="K297" s="609"/>
      <c r="L297" s="610"/>
      <c r="M297" s="610"/>
      <c r="N297" s="610"/>
      <c r="O297" s="224">
        <v>0</v>
      </c>
      <c r="P297" s="241"/>
      <c r="Q297" s="241"/>
      <c r="R297" s="241"/>
      <c r="S297" s="241"/>
      <c r="T297" s="241"/>
      <c r="U297" s="241"/>
      <c r="V297" s="241"/>
      <c r="W297" s="241"/>
      <c r="X297" s="242"/>
      <c r="Y297" s="241"/>
      <c r="Z297" s="241"/>
      <c r="AA297" s="241"/>
      <c r="AB297" s="224">
        <v>0</v>
      </c>
    </row>
    <row r="298" spans="1:28" ht="15.75" x14ac:dyDescent="0.25">
      <c r="A298" s="107" t="s">
        <v>50</v>
      </c>
      <c r="B298" s="20" t="s">
        <v>44</v>
      </c>
      <c r="C298" s="607"/>
      <c r="D298" s="607"/>
      <c r="E298" s="607"/>
      <c r="F298" s="608"/>
      <c r="G298" s="608"/>
      <c r="H298" s="609"/>
      <c r="I298" s="609"/>
      <c r="J298" s="609"/>
      <c r="K298" s="609"/>
      <c r="L298" s="610"/>
      <c r="M298" s="610"/>
      <c r="N298" s="610"/>
      <c r="O298" s="224">
        <v>0</v>
      </c>
      <c r="P298" s="241"/>
      <c r="Q298" s="241"/>
      <c r="R298" s="241"/>
      <c r="S298" s="241"/>
      <c r="T298" s="241"/>
      <c r="U298" s="241"/>
      <c r="V298" s="241"/>
      <c r="W298" s="241"/>
      <c r="X298" s="242"/>
      <c r="Y298" s="241"/>
      <c r="Z298" s="241"/>
      <c r="AA298" s="241"/>
      <c r="AB298" s="224">
        <v>0</v>
      </c>
    </row>
    <row r="299" spans="1:28" ht="15.75" x14ac:dyDescent="0.25">
      <c r="A299" s="107" t="s">
        <v>51</v>
      </c>
      <c r="B299" s="20" t="s">
        <v>46</v>
      </c>
      <c r="C299" s="607"/>
      <c r="D299" s="607"/>
      <c r="E299" s="607"/>
      <c r="F299" s="608"/>
      <c r="G299" s="608"/>
      <c r="H299" s="609"/>
      <c r="I299" s="613"/>
      <c r="J299" s="609"/>
      <c r="K299" s="609"/>
      <c r="L299" s="610"/>
      <c r="M299" s="610"/>
      <c r="N299" s="610"/>
      <c r="O299" s="224">
        <v>0</v>
      </c>
      <c r="P299" s="241"/>
      <c r="Q299" s="241"/>
      <c r="R299" s="241"/>
      <c r="S299" s="241"/>
      <c r="T299" s="241"/>
      <c r="U299" s="241"/>
      <c r="V299" s="241"/>
      <c r="W299" s="241"/>
      <c r="X299" s="242"/>
      <c r="Y299" s="241"/>
      <c r="Z299" s="241"/>
      <c r="AA299" s="241"/>
      <c r="AB299" s="224">
        <v>0</v>
      </c>
    </row>
    <row r="300" spans="1:28" ht="15.75" x14ac:dyDescent="0.25">
      <c r="A300" s="107" t="s">
        <v>53</v>
      </c>
      <c r="B300" s="20" t="s">
        <v>48</v>
      </c>
      <c r="C300" s="607"/>
      <c r="D300" s="607"/>
      <c r="E300" s="607"/>
      <c r="F300" s="608"/>
      <c r="G300" s="608"/>
      <c r="H300" s="609"/>
      <c r="I300" s="609"/>
      <c r="J300" s="609"/>
      <c r="K300" s="609"/>
      <c r="L300" s="610"/>
      <c r="M300" s="610"/>
      <c r="N300" s="610"/>
      <c r="O300" s="224">
        <v>0</v>
      </c>
      <c r="P300" s="241"/>
      <c r="Q300" s="241"/>
      <c r="R300" s="241"/>
      <c r="S300" s="241"/>
      <c r="T300" s="241"/>
      <c r="U300" s="241"/>
      <c r="V300" s="241"/>
      <c r="W300" s="241"/>
      <c r="X300" s="242"/>
      <c r="Y300" s="241"/>
      <c r="Z300" s="241"/>
      <c r="AA300" s="241"/>
      <c r="AB300" s="224">
        <v>0</v>
      </c>
    </row>
    <row r="301" spans="1:28" ht="15.75" x14ac:dyDescent="0.25">
      <c r="A301" s="107" t="s">
        <v>54</v>
      </c>
      <c r="B301" s="157" t="s">
        <v>359</v>
      </c>
      <c r="C301" s="607"/>
      <c r="D301" s="607"/>
      <c r="E301" s="607"/>
      <c r="F301" s="608"/>
      <c r="G301" s="608"/>
      <c r="H301" s="609"/>
      <c r="I301" s="609"/>
      <c r="J301" s="609"/>
      <c r="K301" s="609"/>
      <c r="L301" s="610"/>
      <c r="M301" s="610"/>
      <c r="N301" s="610"/>
      <c r="O301" s="224">
        <v>0</v>
      </c>
      <c r="P301" s="241"/>
      <c r="Q301" s="241"/>
      <c r="R301" s="241"/>
      <c r="S301" s="241"/>
      <c r="T301" s="241"/>
      <c r="U301" s="241"/>
      <c r="V301" s="241"/>
      <c r="W301" s="241"/>
      <c r="X301" s="242"/>
      <c r="Y301" s="241"/>
      <c r="Z301" s="241"/>
      <c r="AA301" s="241"/>
      <c r="AB301" s="224">
        <v>0</v>
      </c>
    </row>
    <row r="302" spans="1:28" ht="15.75" x14ac:dyDescent="0.25">
      <c r="A302" s="107" t="s">
        <v>56</v>
      </c>
      <c r="B302" s="157" t="s">
        <v>360</v>
      </c>
      <c r="C302" s="607"/>
      <c r="D302" s="607"/>
      <c r="E302" s="607"/>
      <c r="F302" s="608"/>
      <c r="G302" s="608"/>
      <c r="H302" s="609"/>
      <c r="I302" s="609"/>
      <c r="J302" s="609"/>
      <c r="K302" s="609"/>
      <c r="L302" s="610"/>
      <c r="M302" s="610"/>
      <c r="N302" s="610"/>
      <c r="O302" s="224">
        <v>0</v>
      </c>
      <c r="P302" s="241"/>
      <c r="Q302" s="241"/>
      <c r="R302" s="241"/>
      <c r="S302" s="241"/>
      <c r="T302" s="241"/>
      <c r="U302" s="241"/>
      <c r="V302" s="241"/>
      <c r="W302" s="241"/>
      <c r="X302" s="242"/>
      <c r="Y302" s="241"/>
      <c r="Z302" s="241"/>
      <c r="AA302" s="241"/>
      <c r="AB302" s="224">
        <v>0</v>
      </c>
    </row>
    <row r="303" spans="1:28" ht="15.75" x14ac:dyDescent="0.25">
      <c r="A303" s="107" t="s">
        <v>57</v>
      </c>
      <c r="B303" s="157" t="s">
        <v>361</v>
      </c>
      <c r="C303" s="607"/>
      <c r="D303" s="607"/>
      <c r="E303" s="614"/>
      <c r="F303" s="608"/>
      <c r="G303" s="608"/>
      <c r="H303" s="609"/>
      <c r="I303" s="609"/>
      <c r="J303" s="609"/>
      <c r="K303" s="609"/>
      <c r="L303" s="610"/>
      <c r="M303" s="610"/>
      <c r="N303" s="610"/>
      <c r="O303" s="224">
        <v>0</v>
      </c>
      <c r="P303" s="241"/>
      <c r="Q303" s="113"/>
      <c r="R303" s="241"/>
      <c r="S303" s="241"/>
      <c r="T303" s="241"/>
      <c r="U303" s="241"/>
      <c r="V303" s="241"/>
      <c r="W303" s="241"/>
      <c r="X303" s="242"/>
      <c r="Y303" s="241"/>
      <c r="Z303" s="241"/>
      <c r="AA303" s="241"/>
      <c r="AB303" s="224">
        <v>0</v>
      </c>
    </row>
    <row r="304" spans="1:28" ht="15.75" x14ac:dyDescent="0.25">
      <c r="A304" s="107" t="s">
        <v>59</v>
      </c>
      <c r="B304" s="157" t="s">
        <v>363</v>
      </c>
      <c r="C304" s="607"/>
      <c r="D304" s="607"/>
      <c r="E304" s="607"/>
      <c r="F304" s="608"/>
      <c r="G304" s="608"/>
      <c r="H304" s="609"/>
      <c r="I304" s="613"/>
      <c r="J304" s="609"/>
      <c r="K304" s="609"/>
      <c r="L304" s="610"/>
      <c r="M304" s="610"/>
      <c r="N304" s="610"/>
      <c r="O304" s="224">
        <v>0</v>
      </c>
      <c r="P304" s="241"/>
      <c r="Q304" s="241"/>
      <c r="R304" s="241"/>
      <c r="S304" s="241"/>
      <c r="T304" s="241"/>
      <c r="U304" s="241"/>
      <c r="V304" s="241"/>
      <c r="W304" s="241"/>
      <c r="X304" s="242"/>
      <c r="Y304" s="241"/>
      <c r="Z304" s="241"/>
      <c r="AA304" s="241"/>
      <c r="AB304" s="224">
        <v>0</v>
      </c>
    </row>
    <row r="305" spans="1:28" ht="15.75" x14ac:dyDescent="0.25">
      <c r="A305" s="107" t="s">
        <v>60</v>
      </c>
      <c r="B305" s="157" t="s">
        <v>362</v>
      </c>
      <c r="C305" s="607"/>
      <c r="D305" s="607"/>
      <c r="E305" s="607"/>
      <c r="F305" s="608"/>
      <c r="G305" s="608"/>
      <c r="H305" s="609"/>
      <c r="I305" s="613"/>
      <c r="J305" s="609"/>
      <c r="K305" s="609"/>
      <c r="L305" s="610"/>
      <c r="M305" s="610"/>
      <c r="N305" s="610"/>
      <c r="O305" s="224">
        <v>0</v>
      </c>
      <c r="P305" s="241"/>
      <c r="Q305" s="241"/>
      <c r="R305" s="241"/>
      <c r="S305" s="241"/>
      <c r="T305" s="241"/>
      <c r="U305" s="241"/>
      <c r="V305" s="241"/>
      <c r="W305" s="241"/>
      <c r="X305" s="242"/>
      <c r="Y305" s="241"/>
      <c r="Z305" s="241"/>
      <c r="AA305" s="241"/>
      <c r="AB305" s="224">
        <v>0</v>
      </c>
    </row>
    <row r="306" spans="1:28" ht="15.75" x14ac:dyDescent="0.25">
      <c r="A306" s="107" t="s">
        <v>62</v>
      </c>
      <c r="B306" s="20" t="s">
        <v>52</v>
      </c>
      <c r="C306" s="607"/>
      <c r="D306" s="607"/>
      <c r="E306" s="607"/>
      <c r="F306" s="608"/>
      <c r="G306" s="608"/>
      <c r="H306" s="609"/>
      <c r="I306" s="609"/>
      <c r="J306" s="609"/>
      <c r="K306" s="609"/>
      <c r="L306" s="610"/>
      <c r="M306" s="610"/>
      <c r="N306" s="610"/>
      <c r="O306" s="224">
        <v>0</v>
      </c>
      <c r="P306" s="241"/>
      <c r="Q306" s="241"/>
      <c r="R306" s="241"/>
      <c r="S306" s="241"/>
      <c r="T306" s="241"/>
      <c r="U306" s="241"/>
      <c r="V306" s="241"/>
      <c r="W306" s="241"/>
      <c r="X306" s="242"/>
      <c r="Y306" s="241"/>
      <c r="Z306" s="241"/>
      <c r="AA306" s="241"/>
      <c r="AB306" s="224">
        <v>0</v>
      </c>
    </row>
    <row r="307" spans="1:28" ht="15.75" x14ac:dyDescent="0.25">
      <c r="A307" s="107" t="s">
        <v>63</v>
      </c>
      <c r="B307" s="157" t="s">
        <v>365</v>
      </c>
      <c r="C307" s="607"/>
      <c r="D307" s="607"/>
      <c r="E307" s="607"/>
      <c r="F307" s="608"/>
      <c r="G307" s="608"/>
      <c r="H307" s="609"/>
      <c r="I307" s="609"/>
      <c r="J307" s="609"/>
      <c r="K307" s="609"/>
      <c r="L307" s="610"/>
      <c r="M307" s="610"/>
      <c r="N307" s="610"/>
      <c r="O307" s="224">
        <v>0</v>
      </c>
      <c r="P307" s="241"/>
      <c r="Q307" s="241"/>
      <c r="R307" s="241"/>
      <c r="S307" s="241"/>
      <c r="T307" s="241"/>
      <c r="U307" s="241"/>
      <c r="V307" s="241"/>
      <c r="W307" s="241"/>
      <c r="X307" s="242"/>
      <c r="Y307" s="241"/>
      <c r="Z307" s="241"/>
      <c r="AA307" s="241"/>
      <c r="AB307" s="224">
        <v>0</v>
      </c>
    </row>
    <row r="308" spans="1:28" ht="15.75" x14ac:dyDescent="0.25">
      <c r="A308" s="107" t="s">
        <v>65</v>
      </c>
      <c r="B308" s="157" t="s">
        <v>364</v>
      </c>
      <c r="C308" s="607"/>
      <c r="D308" s="607"/>
      <c r="E308" s="607"/>
      <c r="F308" s="608"/>
      <c r="G308" s="608"/>
      <c r="H308" s="609"/>
      <c r="I308" s="609"/>
      <c r="J308" s="609"/>
      <c r="K308" s="609"/>
      <c r="L308" s="610"/>
      <c r="M308" s="610"/>
      <c r="N308" s="610"/>
      <c r="O308" s="224">
        <v>0</v>
      </c>
      <c r="P308" s="241"/>
      <c r="Q308" s="241"/>
      <c r="R308" s="241"/>
      <c r="S308" s="241"/>
      <c r="T308" s="241"/>
      <c r="U308" s="241"/>
      <c r="V308" s="241"/>
      <c r="W308" s="241"/>
      <c r="X308" s="242"/>
      <c r="Y308" s="241"/>
      <c r="Z308" s="241"/>
      <c r="AA308" s="241"/>
      <c r="AB308" s="224">
        <v>0</v>
      </c>
    </row>
    <row r="309" spans="1:28" ht="15.75" x14ac:dyDescent="0.25">
      <c r="A309" s="107" t="s">
        <v>67</v>
      </c>
      <c r="B309" s="20" t="s">
        <v>55</v>
      </c>
      <c r="C309" s="607"/>
      <c r="D309" s="607"/>
      <c r="E309" s="607"/>
      <c r="F309" s="608"/>
      <c r="G309" s="608"/>
      <c r="H309" s="609"/>
      <c r="I309" s="609"/>
      <c r="J309" s="609"/>
      <c r="K309" s="609"/>
      <c r="L309" s="610"/>
      <c r="M309" s="610"/>
      <c r="N309" s="610"/>
      <c r="O309" s="612">
        <f>SUM(C309:N309)</f>
        <v>0</v>
      </c>
      <c r="P309" s="241"/>
      <c r="Q309" s="241"/>
      <c r="R309" s="241"/>
      <c r="S309" s="241"/>
      <c r="T309" s="241"/>
      <c r="U309" s="241"/>
      <c r="V309" s="241"/>
      <c r="W309" s="241"/>
      <c r="X309" s="242"/>
      <c r="Y309" s="241"/>
      <c r="Z309" s="241"/>
      <c r="AA309" s="241"/>
      <c r="AB309" s="224">
        <v>0</v>
      </c>
    </row>
    <row r="310" spans="1:28" ht="15.75" x14ac:dyDescent="0.25">
      <c r="A310" s="107" t="s">
        <v>69</v>
      </c>
      <c r="B310" s="157" t="s">
        <v>366</v>
      </c>
      <c r="C310" s="607"/>
      <c r="D310" s="607"/>
      <c r="E310" s="607"/>
      <c r="F310" s="608"/>
      <c r="G310" s="608"/>
      <c r="H310" s="609"/>
      <c r="I310" s="609"/>
      <c r="J310" s="609"/>
      <c r="K310" s="609"/>
      <c r="L310" s="610"/>
      <c r="M310" s="610"/>
      <c r="N310" s="610"/>
      <c r="O310" s="224">
        <v>0</v>
      </c>
      <c r="P310" s="241"/>
      <c r="Q310" s="241"/>
      <c r="R310" s="241"/>
      <c r="S310" s="241"/>
      <c r="T310" s="241"/>
      <c r="U310" s="241"/>
      <c r="V310" s="241"/>
      <c r="W310" s="241"/>
      <c r="X310" s="242"/>
      <c r="Y310" s="241"/>
      <c r="Z310" s="241"/>
      <c r="AA310" s="241"/>
      <c r="AB310" s="224">
        <v>0</v>
      </c>
    </row>
    <row r="311" spans="1:28" ht="15.75" x14ac:dyDescent="0.25">
      <c r="A311" s="107" t="s">
        <v>71</v>
      </c>
      <c r="B311" s="157" t="s">
        <v>367</v>
      </c>
      <c r="C311" s="607"/>
      <c r="D311" s="607"/>
      <c r="E311" s="607"/>
      <c r="F311" s="608"/>
      <c r="G311" s="608"/>
      <c r="H311" s="609"/>
      <c r="I311" s="609"/>
      <c r="J311" s="609"/>
      <c r="K311" s="609"/>
      <c r="L311" s="610"/>
      <c r="M311" s="610"/>
      <c r="N311" s="610"/>
      <c r="O311" s="224">
        <v>0</v>
      </c>
      <c r="P311" s="241"/>
      <c r="Q311" s="241"/>
      <c r="R311" s="241"/>
      <c r="S311" s="241"/>
      <c r="T311" s="241"/>
      <c r="U311" s="241"/>
      <c r="V311" s="241"/>
      <c r="W311" s="241"/>
      <c r="X311" s="242"/>
      <c r="Y311" s="241"/>
      <c r="Z311" s="241"/>
      <c r="AA311" s="241"/>
      <c r="AB311" s="224">
        <v>0</v>
      </c>
    </row>
    <row r="312" spans="1:28" ht="15.75" x14ac:dyDescent="0.25">
      <c r="A312" s="107" t="s">
        <v>73</v>
      </c>
      <c r="B312" s="157" t="s">
        <v>369</v>
      </c>
      <c r="C312" s="607"/>
      <c r="D312" s="607"/>
      <c r="E312" s="611"/>
      <c r="F312" s="608"/>
      <c r="G312" s="608"/>
      <c r="H312" s="609"/>
      <c r="I312" s="613"/>
      <c r="J312" s="609"/>
      <c r="K312" s="609"/>
      <c r="L312" s="610"/>
      <c r="M312" s="610"/>
      <c r="N312" s="610"/>
      <c r="O312" s="224">
        <v>0</v>
      </c>
      <c r="P312" s="241"/>
      <c r="Q312" s="241"/>
      <c r="R312" s="241"/>
      <c r="S312" s="241"/>
      <c r="T312" s="241"/>
      <c r="U312" s="241"/>
      <c r="V312" s="241"/>
      <c r="W312" s="241"/>
      <c r="X312" s="242"/>
      <c r="Y312" s="241"/>
      <c r="Z312" s="241"/>
      <c r="AA312" s="241"/>
      <c r="AB312" s="224">
        <v>0</v>
      </c>
    </row>
    <row r="313" spans="1:28" ht="15.75" x14ac:dyDescent="0.25">
      <c r="A313" s="107" t="s">
        <v>75</v>
      </c>
      <c r="B313" s="157" t="s">
        <v>368</v>
      </c>
      <c r="C313" s="607"/>
      <c r="D313" s="607"/>
      <c r="E313" s="607"/>
      <c r="F313" s="608"/>
      <c r="G313" s="608"/>
      <c r="H313" s="609"/>
      <c r="I313" s="613"/>
      <c r="J313" s="609"/>
      <c r="K313" s="609"/>
      <c r="L313" s="610"/>
      <c r="M313" s="610"/>
      <c r="N313" s="610"/>
      <c r="O313" s="224">
        <v>0</v>
      </c>
      <c r="P313" s="241"/>
      <c r="Q313" s="241"/>
      <c r="R313" s="241"/>
      <c r="S313" s="241"/>
      <c r="T313" s="241"/>
      <c r="U313" s="241"/>
      <c r="V313" s="241"/>
      <c r="W313" s="241"/>
      <c r="X313" s="242"/>
      <c r="Y313" s="241"/>
      <c r="Z313" s="241"/>
      <c r="AA313" s="241"/>
      <c r="AB313" s="224">
        <v>0</v>
      </c>
    </row>
    <row r="314" spans="1:28" ht="15.75" x14ac:dyDescent="0.25">
      <c r="A314" s="107" t="s">
        <v>77</v>
      </c>
      <c r="B314" s="20" t="s">
        <v>58</v>
      </c>
      <c r="C314" s="607"/>
      <c r="D314" s="607"/>
      <c r="E314" s="607"/>
      <c r="F314" s="608"/>
      <c r="G314" s="608"/>
      <c r="H314" s="609"/>
      <c r="I314" s="613"/>
      <c r="J314" s="609"/>
      <c r="K314" s="609"/>
      <c r="L314" s="610"/>
      <c r="M314" s="610"/>
      <c r="N314" s="610"/>
      <c r="O314" s="612">
        <f>SUM(C314:N314)</f>
        <v>0</v>
      </c>
      <c r="P314" s="241"/>
      <c r="Q314" s="241"/>
      <c r="R314" s="241"/>
      <c r="S314" s="241"/>
      <c r="T314" s="241"/>
      <c r="U314" s="241"/>
      <c r="V314" s="241"/>
      <c r="W314" s="241"/>
      <c r="X314" s="242"/>
      <c r="Y314" s="241"/>
      <c r="Z314" s="241"/>
      <c r="AA314" s="241"/>
      <c r="AB314" s="224">
        <v>0</v>
      </c>
    </row>
    <row r="315" spans="1:28" ht="15.75" x14ac:dyDescent="0.25">
      <c r="A315" s="107" t="s">
        <v>79</v>
      </c>
      <c r="B315" s="157" t="s">
        <v>371</v>
      </c>
      <c r="C315" s="607"/>
      <c r="D315" s="607"/>
      <c r="E315" s="607"/>
      <c r="F315" s="608"/>
      <c r="G315" s="608"/>
      <c r="H315" s="609"/>
      <c r="I315" s="613"/>
      <c r="J315" s="609"/>
      <c r="K315" s="609"/>
      <c r="L315" s="610"/>
      <c r="M315" s="610"/>
      <c r="N315" s="610"/>
      <c r="O315" s="224">
        <v>0</v>
      </c>
      <c r="P315" s="241"/>
      <c r="Q315" s="241"/>
      <c r="R315" s="241"/>
      <c r="S315" s="241"/>
      <c r="T315" s="241"/>
      <c r="U315" s="241"/>
      <c r="V315" s="241"/>
      <c r="W315" s="241"/>
      <c r="X315" s="242"/>
      <c r="Y315" s="241"/>
      <c r="Z315" s="241"/>
      <c r="AA315" s="241"/>
      <c r="AB315" s="224">
        <v>0</v>
      </c>
    </row>
    <row r="316" spans="1:28" ht="15.75" x14ac:dyDescent="0.25">
      <c r="A316" s="107" t="s">
        <v>81</v>
      </c>
      <c r="B316" s="157" t="s">
        <v>370</v>
      </c>
      <c r="C316" s="607"/>
      <c r="D316" s="607"/>
      <c r="E316" s="607"/>
      <c r="F316" s="608"/>
      <c r="G316" s="608"/>
      <c r="H316" s="609"/>
      <c r="I316" s="613"/>
      <c r="J316" s="609"/>
      <c r="K316" s="609"/>
      <c r="L316" s="610"/>
      <c r="M316" s="610"/>
      <c r="N316" s="610"/>
      <c r="O316" s="224">
        <v>0</v>
      </c>
      <c r="P316" s="241"/>
      <c r="Q316" s="241"/>
      <c r="R316" s="241"/>
      <c r="S316" s="241"/>
      <c r="T316" s="241"/>
      <c r="U316" s="241"/>
      <c r="V316" s="241"/>
      <c r="W316" s="241"/>
      <c r="X316" s="242"/>
      <c r="Y316" s="241"/>
      <c r="Z316" s="241"/>
      <c r="AA316" s="241"/>
      <c r="AB316" s="224">
        <v>0</v>
      </c>
    </row>
    <row r="317" spans="1:28" ht="15.75" x14ac:dyDescent="0.25">
      <c r="A317" s="107" t="s">
        <v>216</v>
      </c>
      <c r="B317" s="158" t="s">
        <v>372</v>
      </c>
      <c r="C317" s="607"/>
      <c r="D317" s="607"/>
      <c r="E317" s="607"/>
      <c r="F317" s="608"/>
      <c r="G317" s="608"/>
      <c r="H317" s="609"/>
      <c r="I317" s="613"/>
      <c r="J317" s="609"/>
      <c r="K317" s="609"/>
      <c r="L317" s="610"/>
      <c r="M317" s="610"/>
      <c r="N317" s="610"/>
      <c r="O317" s="224">
        <v>0</v>
      </c>
      <c r="P317" s="241"/>
      <c r="Q317" s="241"/>
      <c r="R317" s="241"/>
      <c r="S317" s="241"/>
      <c r="T317" s="241"/>
      <c r="U317" s="241"/>
      <c r="V317" s="241"/>
      <c r="W317" s="241"/>
      <c r="X317" s="242"/>
      <c r="Y317" s="241"/>
      <c r="Z317" s="241"/>
      <c r="AA317" s="241"/>
      <c r="AB317" s="224">
        <v>0</v>
      </c>
    </row>
    <row r="318" spans="1:28" ht="15.75" x14ac:dyDescent="0.25">
      <c r="A318" s="107" t="s">
        <v>217</v>
      </c>
      <c r="B318" s="20" t="s">
        <v>61</v>
      </c>
      <c r="C318" s="607"/>
      <c r="D318" s="607"/>
      <c r="E318" s="607"/>
      <c r="F318" s="608"/>
      <c r="G318" s="608"/>
      <c r="H318" s="609"/>
      <c r="I318" s="613"/>
      <c r="J318" s="609"/>
      <c r="K318" s="609"/>
      <c r="L318" s="610"/>
      <c r="M318" s="610"/>
      <c r="N318" s="610"/>
      <c r="O318" s="224">
        <v>0</v>
      </c>
      <c r="P318" s="241"/>
      <c r="Q318" s="241"/>
      <c r="R318" s="241"/>
      <c r="S318" s="241"/>
      <c r="T318" s="241"/>
      <c r="U318" s="241"/>
      <c r="V318" s="241"/>
      <c r="W318" s="241"/>
      <c r="X318" s="242"/>
      <c r="Y318" s="241"/>
      <c r="Z318" s="241"/>
      <c r="AA318" s="241"/>
      <c r="AB318" s="224">
        <v>0</v>
      </c>
    </row>
    <row r="319" spans="1:28" ht="15.75" x14ac:dyDescent="0.25">
      <c r="A319" s="107" t="s">
        <v>218</v>
      </c>
      <c r="B319" s="157" t="s">
        <v>373</v>
      </c>
      <c r="C319" s="607"/>
      <c r="D319" s="607"/>
      <c r="E319" s="607"/>
      <c r="F319" s="608"/>
      <c r="G319" s="608"/>
      <c r="H319" s="609"/>
      <c r="I319" s="613"/>
      <c r="J319" s="609"/>
      <c r="K319" s="609"/>
      <c r="L319" s="610"/>
      <c r="M319" s="610"/>
      <c r="N319" s="610"/>
      <c r="O319" s="224">
        <v>0</v>
      </c>
      <c r="P319" s="241"/>
      <c r="Q319" s="241"/>
      <c r="R319" s="241"/>
      <c r="S319" s="241"/>
      <c r="T319" s="241"/>
      <c r="U319" s="241"/>
      <c r="V319" s="241"/>
      <c r="W319" s="241"/>
      <c r="X319" s="242"/>
      <c r="Y319" s="241"/>
      <c r="Z319" s="241"/>
      <c r="AA319" s="241"/>
      <c r="AB319" s="224">
        <v>0</v>
      </c>
    </row>
    <row r="320" spans="1:28" ht="15.75" x14ac:dyDescent="0.25">
      <c r="A320" s="107" t="s">
        <v>260</v>
      </c>
      <c r="B320" s="158" t="s">
        <v>374</v>
      </c>
      <c r="C320" s="607"/>
      <c r="D320" s="607"/>
      <c r="E320" s="607"/>
      <c r="F320" s="608"/>
      <c r="G320" s="608"/>
      <c r="H320" s="609"/>
      <c r="I320" s="609"/>
      <c r="J320" s="609"/>
      <c r="K320" s="609"/>
      <c r="L320" s="610"/>
      <c r="M320" s="610"/>
      <c r="N320" s="610"/>
      <c r="O320" s="224">
        <v>0</v>
      </c>
      <c r="P320" s="241"/>
      <c r="Q320" s="241"/>
      <c r="R320" s="241"/>
      <c r="S320" s="241"/>
      <c r="T320" s="241"/>
      <c r="U320" s="241"/>
      <c r="V320" s="241"/>
      <c r="W320" s="241"/>
      <c r="X320" s="242"/>
      <c r="Y320" s="241"/>
      <c r="Z320" s="241"/>
      <c r="AA320" s="241"/>
      <c r="AB320" s="224">
        <v>0</v>
      </c>
    </row>
    <row r="321" spans="1:28" ht="15.75" x14ac:dyDescent="0.25">
      <c r="A321" s="107" t="s">
        <v>262</v>
      </c>
      <c r="B321" s="158" t="s">
        <v>64</v>
      </c>
      <c r="C321" s="607"/>
      <c r="D321" s="607"/>
      <c r="E321" s="607"/>
      <c r="F321" s="608"/>
      <c r="G321" s="608"/>
      <c r="H321" s="609"/>
      <c r="I321" s="609"/>
      <c r="J321" s="609"/>
      <c r="K321" s="609"/>
      <c r="L321" s="610"/>
      <c r="M321" s="610"/>
      <c r="N321" s="610"/>
      <c r="O321" s="224">
        <v>0</v>
      </c>
      <c r="P321" s="241"/>
      <c r="Q321" s="241"/>
      <c r="R321" s="241"/>
      <c r="S321" s="241"/>
      <c r="T321" s="241"/>
      <c r="U321" s="241"/>
      <c r="V321" s="241"/>
      <c r="W321" s="241"/>
      <c r="X321" s="242"/>
      <c r="Y321" s="241"/>
      <c r="Z321" s="241"/>
      <c r="AA321" s="241"/>
      <c r="AB321" s="224">
        <v>0</v>
      </c>
    </row>
    <row r="322" spans="1:28" ht="15.75" x14ac:dyDescent="0.25">
      <c r="A322" s="107" t="s">
        <v>264</v>
      </c>
      <c r="B322" s="158" t="s">
        <v>375</v>
      </c>
      <c r="C322" s="607"/>
      <c r="D322" s="607"/>
      <c r="E322" s="607"/>
      <c r="F322" s="608"/>
      <c r="G322" s="608"/>
      <c r="H322" s="609"/>
      <c r="I322" s="609"/>
      <c r="J322" s="609"/>
      <c r="K322" s="609"/>
      <c r="L322" s="610"/>
      <c r="M322" s="610"/>
      <c r="N322" s="610"/>
      <c r="O322" s="224">
        <v>0</v>
      </c>
      <c r="P322" s="241"/>
      <c r="Q322" s="241"/>
      <c r="R322" s="241"/>
      <c r="S322" s="241"/>
      <c r="T322" s="241"/>
      <c r="U322" s="241"/>
      <c r="V322" s="241"/>
      <c r="W322" s="241"/>
      <c r="X322" s="242"/>
      <c r="Y322" s="241"/>
      <c r="Z322" s="241"/>
      <c r="AA322" s="241"/>
      <c r="AB322" s="224">
        <v>0</v>
      </c>
    </row>
    <row r="323" spans="1:28" ht="15.75" x14ac:dyDescent="0.25">
      <c r="A323" s="107" t="s">
        <v>266</v>
      </c>
      <c r="B323" s="20" t="s">
        <v>64</v>
      </c>
      <c r="C323" s="607"/>
      <c r="D323" s="607"/>
      <c r="E323" s="607"/>
      <c r="F323" s="608"/>
      <c r="G323" s="608"/>
      <c r="H323" s="609"/>
      <c r="I323" s="609"/>
      <c r="J323" s="609"/>
      <c r="K323" s="609"/>
      <c r="L323" s="610"/>
      <c r="M323" s="610"/>
      <c r="N323" s="610"/>
      <c r="O323" s="224">
        <v>0</v>
      </c>
      <c r="P323" s="241"/>
      <c r="Q323" s="241"/>
      <c r="R323" s="241"/>
      <c r="S323" s="241"/>
      <c r="T323" s="241"/>
      <c r="U323" s="241"/>
      <c r="V323" s="241"/>
      <c r="W323" s="241"/>
      <c r="X323" s="242"/>
      <c r="Y323" s="241"/>
      <c r="Z323" s="241"/>
      <c r="AA323" s="241"/>
      <c r="AB323" s="224">
        <v>0</v>
      </c>
    </row>
    <row r="324" spans="1:28" ht="15.75" x14ac:dyDescent="0.25">
      <c r="A324" s="107" t="s">
        <v>267</v>
      </c>
      <c r="B324" s="20" t="s">
        <v>66</v>
      </c>
      <c r="C324" s="607"/>
      <c r="D324" s="607"/>
      <c r="E324" s="607"/>
      <c r="F324" s="608"/>
      <c r="G324" s="608"/>
      <c r="H324" s="609"/>
      <c r="I324" s="609"/>
      <c r="J324" s="609"/>
      <c r="K324" s="609"/>
      <c r="L324" s="610"/>
      <c r="M324" s="610"/>
      <c r="N324" s="610"/>
      <c r="O324" s="224">
        <v>0</v>
      </c>
      <c r="P324" s="241"/>
      <c r="Q324" s="241"/>
      <c r="R324" s="241"/>
      <c r="S324" s="241"/>
      <c r="T324" s="241"/>
      <c r="U324" s="241"/>
      <c r="V324" s="241"/>
      <c r="W324" s="241"/>
      <c r="X324" s="242"/>
      <c r="Y324" s="241"/>
      <c r="Z324" s="241"/>
      <c r="AA324" s="241"/>
      <c r="AB324" s="224">
        <v>0</v>
      </c>
    </row>
    <row r="325" spans="1:28" ht="15.75" x14ac:dyDescent="0.25">
      <c r="A325" s="107" t="s">
        <v>269</v>
      </c>
      <c r="B325" s="20" t="s">
        <v>68</v>
      </c>
      <c r="C325" s="607"/>
      <c r="D325" s="607"/>
      <c r="E325" s="607"/>
      <c r="F325" s="608"/>
      <c r="G325" s="608"/>
      <c r="H325" s="609"/>
      <c r="I325" s="609"/>
      <c r="J325" s="609"/>
      <c r="K325" s="609"/>
      <c r="L325" s="610"/>
      <c r="M325" s="610"/>
      <c r="N325" s="610"/>
      <c r="O325" s="224">
        <v>0</v>
      </c>
      <c r="P325" s="241"/>
      <c r="Q325" s="241"/>
      <c r="R325" s="241"/>
      <c r="S325" s="241"/>
      <c r="T325" s="241"/>
      <c r="U325" s="241"/>
      <c r="V325" s="241"/>
      <c r="W325" s="241"/>
      <c r="X325" s="242"/>
      <c r="Y325" s="241"/>
      <c r="Z325" s="241"/>
      <c r="AA325" s="241"/>
      <c r="AB325" s="224">
        <v>0</v>
      </c>
    </row>
    <row r="326" spans="1:28" ht="15.75" x14ac:dyDescent="0.25">
      <c r="A326" s="107" t="s">
        <v>271</v>
      </c>
      <c r="B326" s="20" t="s">
        <v>70</v>
      </c>
      <c r="C326" s="607"/>
      <c r="D326" s="607"/>
      <c r="E326" s="607"/>
      <c r="F326" s="608"/>
      <c r="G326" s="608"/>
      <c r="H326" s="609"/>
      <c r="I326" s="609"/>
      <c r="J326" s="609"/>
      <c r="K326" s="609"/>
      <c r="L326" s="610"/>
      <c r="M326" s="610"/>
      <c r="N326" s="610"/>
      <c r="O326" s="224">
        <v>0</v>
      </c>
      <c r="P326" s="241"/>
      <c r="Q326" s="241"/>
      <c r="R326" s="241"/>
      <c r="S326" s="241"/>
      <c r="T326" s="241"/>
      <c r="U326" s="241"/>
      <c r="V326" s="241"/>
      <c r="W326" s="241"/>
      <c r="X326" s="242"/>
      <c r="Y326" s="241"/>
      <c r="Z326" s="241"/>
      <c r="AA326" s="241"/>
      <c r="AB326" s="224">
        <v>0</v>
      </c>
    </row>
    <row r="327" spans="1:28" ht="15.75" x14ac:dyDescent="0.25">
      <c r="A327" s="107" t="s">
        <v>273</v>
      </c>
      <c r="B327" s="20" t="s">
        <v>72</v>
      </c>
      <c r="C327" s="607"/>
      <c r="D327" s="607"/>
      <c r="E327" s="607"/>
      <c r="F327" s="608"/>
      <c r="G327" s="608"/>
      <c r="H327" s="609"/>
      <c r="I327" s="609"/>
      <c r="J327" s="609"/>
      <c r="K327" s="609"/>
      <c r="L327" s="610"/>
      <c r="M327" s="610"/>
      <c r="N327" s="610"/>
      <c r="O327" s="224">
        <v>0</v>
      </c>
      <c r="P327" s="241"/>
      <c r="Q327" s="241"/>
      <c r="R327" s="241"/>
      <c r="S327" s="241"/>
      <c r="T327" s="241"/>
      <c r="U327" s="241"/>
      <c r="V327" s="241"/>
      <c r="W327" s="241"/>
      <c r="X327" s="242"/>
      <c r="Y327" s="241"/>
      <c r="Z327" s="241"/>
      <c r="AA327" s="241"/>
      <c r="AB327" s="224">
        <v>0</v>
      </c>
    </row>
    <row r="328" spans="1:28" ht="15.75" x14ac:dyDescent="0.25">
      <c r="A328" s="107" t="s">
        <v>275</v>
      </c>
      <c r="B328" s="20" t="s">
        <v>74</v>
      </c>
      <c r="C328" s="607"/>
      <c r="D328" s="607"/>
      <c r="E328" s="607"/>
      <c r="F328" s="608"/>
      <c r="G328" s="608"/>
      <c r="H328" s="609"/>
      <c r="I328" s="609"/>
      <c r="J328" s="609"/>
      <c r="K328" s="609"/>
      <c r="L328" s="610"/>
      <c r="M328" s="610"/>
      <c r="N328" s="610"/>
      <c r="O328" s="224">
        <v>0</v>
      </c>
      <c r="P328" s="241"/>
      <c r="Q328" s="241"/>
      <c r="R328" s="241"/>
      <c r="S328" s="241"/>
      <c r="T328" s="241"/>
      <c r="U328" s="241"/>
      <c r="V328" s="241"/>
      <c r="W328" s="241"/>
      <c r="X328" s="242"/>
      <c r="Y328" s="241"/>
      <c r="Z328" s="241"/>
      <c r="AA328" s="241"/>
      <c r="AB328" s="224">
        <v>0</v>
      </c>
    </row>
    <row r="329" spans="1:28" ht="15.75" x14ac:dyDescent="0.25">
      <c r="A329" s="107" t="s">
        <v>277</v>
      </c>
      <c r="B329" s="20" t="s">
        <v>76</v>
      </c>
      <c r="C329" s="607"/>
      <c r="D329" s="607"/>
      <c r="E329" s="607"/>
      <c r="F329" s="608"/>
      <c r="G329" s="608"/>
      <c r="H329" s="609"/>
      <c r="I329" s="609"/>
      <c r="J329" s="609"/>
      <c r="K329" s="609"/>
      <c r="L329" s="610"/>
      <c r="M329" s="610"/>
      <c r="N329" s="610"/>
      <c r="O329" s="224">
        <v>0</v>
      </c>
      <c r="P329" s="241"/>
      <c r="Q329" s="241"/>
      <c r="R329" s="241"/>
      <c r="S329" s="241"/>
      <c r="T329" s="241"/>
      <c r="U329" s="241"/>
      <c r="V329" s="241"/>
      <c r="W329" s="241"/>
      <c r="X329" s="242"/>
      <c r="Y329" s="241"/>
      <c r="Z329" s="241"/>
      <c r="AA329" s="241"/>
      <c r="AB329" s="224">
        <v>0</v>
      </c>
    </row>
    <row r="330" spans="1:28" ht="26.25" x14ac:dyDescent="0.25">
      <c r="A330" s="108" t="s">
        <v>279</v>
      </c>
      <c r="B330" s="20" t="s">
        <v>78</v>
      </c>
      <c r="C330" s="607"/>
      <c r="D330" s="607"/>
      <c r="E330" s="607"/>
      <c r="F330" s="608"/>
      <c r="G330" s="608"/>
      <c r="H330" s="609"/>
      <c r="I330" s="609"/>
      <c r="J330" s="609"/>
      <c r="K330" s="609"/>
      <c r="L330" s="610"/>
      <c r="M330" s="610"/>
      <c r="N330" s="610"/>
      <c r="O330" s="224">
        <v>0</v>
      </c>
      <c r="P330" s="241"/>
      <c r="Q330" s="241"/>
      <c r="R330" s="241"/>
      <c r="S330" s="241"/>
      <c r="T330" s="241"/>
      <c r="U330" s="241"/>
      <c r="V330" s="241"/>
      <c r="W330" s="241"/>
      <c r="X330" s="242"/>
      <c r="Y330" s="241"/>
      <c r="Z330" s="241"/>
      <c r="AA330" s="241"/>
      <c r="AB330" s="224">
        <v>0</v>
      </c>
    </row>
    <row r="331" spans="1:28" ht="15.75" x14ac:dyDescent="0.25">
      <c r="A331" s="107" t="s">
        <v>281</v>
      </c>
      <c r="B331" s="20" t="s">
        <v>80</v>
      </c>
      <c r="C331" s="607"/>
      <c r="D331" s="607"/>
      <c r="E331" s="607"/>
      <c r="F331" s="608"/>
      <c r="G331" s="608"/>
      <c r="H331" s="609"/>
      <c r="I331" s="609"/>
      <c r="J331" s="609"/>
      <c r="K331" s="609"/>
      <c r="L331" s="610"/>
      <c r="M331" s="610"/>
      <c r="N331" s="610"/>
      <c r="O331" s="224">
        <v>0</v>
      </c>
      <c r="P331" s="241"/>
      <c r="Q331" s="241"/>
      <c r="R331" s="241"/>
      <c r="S331" s="241"/>
      <c r="T331" s="241"/>
      <c r="U331" s="241"/>
      <c r="V331" s="241"/>
      <c r="W331" s="241"/>
      <c r="X331" s="242"/>
      <c r="Y331" s="241"/>
      <c r="Z331" s="241"/>
      <c r="AA331" s="241"/>
      <c r="AB331" s="224">
        <v>0</v>
      </c>
    </row>
    <row r="332" spans="1:28" ht="18" x14ac:dyDescent="0.25">
      <c r="A332" s="107" t="s">
        <v>283</v>
      </c>
      <c r="B332" s="12" t="s">
        <v>119</v>
      </c>
      <c r="C332" s="440">
        <f>SUM(C286:C331)</f>
        <v>0</v>
      </c>
      <c r="D332" s="440">
        <f t="shared" ref="D332:N332" si="4">SUM(D286:D331)</f>
        <v>0</v>
      </c>
      <c r="E332" s="440">
        <f t="shared" si="4"/>
        <v>0</v>
      </c>
      <c r="F332" s="440">
        <f t="shared" si="4"/>
        <v>0</v>
      </c>
      <c r="G332" s="440">
        <f t="shared" si="4"/>
        <v>0</v>
      </c>
      <c r="H332" s="440">
        <f t="shared" si="4"/>
        <v>0</v>
      </c>
      <c r="I332" s="440">
        <f t="shared" si="4"/>
        <v>0</v>
      </c>
      <c r="J332" s="440">
        <f t="shared" si="4"/>
        <v>0</v>
      </c>
      <c r="K332" s="440">
        <f t="shared" si="4"/>
        <v>0</v>
      </c>
      <c r="L332" s="440">
        <f t="shared" si="4"/>
        <v>0</v>
      </c>
      <c r="M332" s="440">
        <f t="shared" si="4"/>
        <v>0</v>
      </c>
      <c r="N332" s="440">
        <f t="shared" si="4"/>
        <v>0</v>
      </c>
      <c r="O332" s="291">
        <f>SUM(C332:N332)</f>
        <v>0</v>
      </c>
      <c r="P332" s="243">
        <v>0</v>
      </c>
      <c r="Q332" s="243">
        <v>0</v>
      </c>
      <c r="R332" s="243">
        <v>0</v>
      </c>
      <c r="S332" s="243">
        <v>0</v>
      </c>
      <c r="T332" s="243">
        <v>0</v>
      </c>
      <c r="U332" s="243">
        <v>0</v>
      </c>
      <c r="V332" s="243">
        <v>0</v>
      </c>
      <c r="W332" s="243">
        <v>0</v>
      </c>
      <c r="X332" s="243">
        <v>0</v>
      </c>
      <c r="Y332" s="243">
        <v>0</v>
      </c>
      <c r="Z332" s="243">
        <v>0</v>
      </c>
      <c r="AA332" s="243">
        <v>0</v>
      </c>
      <c r="AB332" s="243">
        <v>0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219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3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ht="26.25" x14ac:dyDescent="0.25">
      <c r="A338" s="1340"/>
      <c r="B338" s="1344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7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727"/>
    </row>
    <row r="339" spans="1:29" ht="15.75" x14ac:dyDescent="0.25">
      <c r="A339" s="107" t="s">
        <v>13</v>
      </c>
      <c r="B339" s="157" t="s">
        <v>377</v>
      </c>
      <c r="C339" s="905"/>
      <c r="D339" s="905"/>
      <c r="E339" s="905"/>
      <c r="F339" s="123"/>
      <c r="G339" s="123"/>
      <c r="H339" s="906"/>
      <c r="I339" s="906"/>
      <c r="J339" s="906"/>
      <c r="K339" s="906"/>
      <c r="L339" s="124"/>
      <c r="M339" s="124"/>
      <c r="N339" s="124"/>
      <c r="O339" s="977">
        <f t="shared" ref="O339:O344" si="5">SUM(C339:N339)</f>
        <v>0</v>
      </c>
      <c r="P339" s="755"/>
      <c r="Q339" s="755"/>
      <c r="R339" s="755"/>
      <c r="S339" s="755"/>
      <c r="T339" s="755"/>
      <c r="U339" s="755"/>
      <c r="V339" s="755"/>
      <c r="W339" s="729"/>
      <c r="X339" s="729"/>
      <c r="Y339" s="729"/>
      <c r="Z339" s="729"/>
      <c r="AA339" s="729"/>
      <c r="AB339" s="756"/>
    </row>
    <row r="340" spans="1:29" ht="15.75" x14ac:dyDescent="0.25">
      <c r="A340" s="107" t="s">
        <v>19</v>
      </c>
      <c r="B340" s="157" t="s">
        <v>381</v>
      </c>
      <c r="C340" s="905"/>
      <c r="D340" s="905"/>
      <c r="E340" s="905"/>
      <c r="F340" s="123"/>
      <c r="G340" s="123"/>
      <c r="H340" s="906"/>
      <c r="I340" s="906"/>
      <c r="J340" s="906"/>
      <c r="K340" s="906"/>
      <c r="L340" s="124"/>
      <c r="M340" s="124"/>
      <c r="N340" s="124"/>
      <c r="O340" s="977">
        <f t="shared" si="5"/>
        <v>0</v>
      </c>
      <c r="P340" s="755"/>
      <c r="Q340" s="755"/>
      <c r="R340" s="755"/>
      <c r="S340" s="755"/>
      <c r="T340" s="755"/>
      <c r="U340" s="755"/>
      <c r="V340" s="755"/>
      <c r="W340" s="729"/>
      <c r="X340" s="729"/>
      <c r="Y340" s="729"/>
      <c r="Z340" s="729"/>
      <c r="AA340" s="729"/>
      <c r="AB340" s="756"/>
    </row>
    <row r="341" spans="1:29" ht="15.75" x14ac:dyDescent="0.25">
      <c r="A341" s="107" t="s">
        <v>25</v>
      </c>
      <c r="B341" s="157" t="s">
        <v>384</v>
      </c>
      <c r="C341" s="905"/>
      <c r="D341" s="905"/>
      <c r="E341" s="905"/>
      <c r="F341" s="123"/>
      <c r="G341" s="123"/>
      <c r="H341" s="906"/>
      <c r="I341" s="906"/>
      <c r="J341" s="906"/>
      <c r="K341" s="906"/>
      <c r="L341" s="124"/>
      <c r="M341" s="124"/>
      <c r="N341" s="124"/>
      <c r="O341" s="977">
        <f t="shared" si="5"/>
        <v>0</v>
      </c>
      <c r="P341" s="755"/>
      <c r="Q341" s="755"/>
      <c r="R341" s="755"/>
      <c r="S341" s="755"/>
      <c r="T341" s="755"/>
      <c r="U341" s="755"/>
      <c r="V341" s="755"/>
      <c r="W341" s="729"/>
      <c r="X341" s="729"/>
      <c r="Y341" s="729"/>
      <c r="Z341" s="729"/>
      <c r="AA341" s="729"/>
      <c r="AB341" s="756"/>
    </row>
    <row r="342" spans="1:29" ht="15.75" x14ac:dyDescent="0.25">
      <c r="A342" s="107" t="s">
        <v>33</v>
      </c>
      <c r="B342" s="157" t="s">
        <v>358</v>
      </c>
      <c r="C342" s="905"/>
      <c r="D342" s="905"/>
      <c r="E342" s="905"/>
      <c r="F342" s="123"/>
      <c r="G342" s="123"/>
      <c r="H342" s="906"/>
      <c r="I342" s="906"/>
      <c r="J342" s="906"/>
      <c r="K342" s="906"/>
      <c r="L342" s="124"/>
      <c r="M342" s="124"/>
      <c r="N342" s="124"/>
      <c r="O342" s="977">
        <f t="shared" si="5"/>
        <v>0</v>
      </c>
      <c r="P342" s="755"/>
      <c r="Q342" s="755"/>
      <c r="R342" s="755"/>
      <c r="S342" s="755"/>
      <c r="T342" s="755"/>
      <c r="U342" s="755"/>
      <c r="V342" s="755"/>
      <c r="W342" s="729"/>
      <c r="X342" s="729"/>
      <c r="Y342" s="729"/>
      <c r="Z342" s="729"/>
      <c r="AA342" s="729"/>
      <c r="AB342" s="756"/>
    </row>
    <row r="343" spans="1:29" ht="15.75" x14ac:dyDescent="0.25">
      <c r="A343" s="107" t="s">
        <v>35</v>
      </c>
      <c r="B343" s="157" t="s">
        <v>357</v>
      </c>
      <c r="C343" s="905"/>
      <c r="D343" s="905"/>
      <c r="E343" s="125"/>
      <c r="F343" s="123"/>
      <c r="G343" s="123"/>
      <c r="H343" s="906"/>
      <c r="I343" s="906"/>
      <c r="J343" s="906"/>
      <c r="K343" s="906"/>
      <c r="L343" s="124"/>
      <c r="M343" s="124"/>
      <c r="N343" s="124"/>
      <c r="O343" s="977">
        <f t="shared" si="5"/>
        <v>0</v>
      </c>
      <c r="P343" s="755"/>
      <c r="Q343" s="755"/>
      <c r="R343" s="755"/>
      <c r="S343" s="755"/>
      <c r="T343" s="755"/>
      <c r="U343" s="755"/>
      <c r="V343" s="755"/>
      <c r="W343" s="755"/>
      <c r="X343" s="729"/>
      <c r="Y343" s="755"/>
      <c r="Z343" s="755"/>
      <c r="AA343" s="755"/>
      <c r="AB343" s="756"/>
    </row>
    <row r="344" spans="1:29" ht="15.75" x14ac:dyDescent="0.25">
      <c r="A344" s="107" t="s">
        <v>37</v>
      </c>
      <c r="B344" s="157" t="s">
        <v>355</v>
      </c>
      <c r="C344" s="905"/>
      <c r="D344" s="905"/>
      <c r="E344" s="125">
        <v>2</v>
      </c>
      <c r="F344" s="123"/>
      <c r="G344" s="123"/>
      <c r="H344" s="906"/>
      <c r="I344" s="906"/>
      <c r="J344" s="906"/>
      <c r="K344" s="906"/>
      <c r="L344" s="124"/>
      <c r="M344" s="124"/>
      <c r="N344" s="124"/>
      <c r="O344" s="977">
        <f t="shared" si="5"/>
        <v>2</v>
      </c>
      <c r="P344" s="755"/>
      <c r="Q344" s="755"/>
      <c r="R344" s="755"/>
      <c r="S344" s="755"/>
      <c r="T344" s="755"/>
      <c r="U344" s="755"/>
      <c r="V344" s="755"/>
      <c r="W344" s="755"/>
      <c r="X344" s="729"/>
      <c r="Y344" s="755"/>
      <c r="Z344" s="755"/>
      <c r="AA344" s="755"/>
      <c r="AB344" s="756"/>
    </row>
    <row r="345" spans="1:29" ht="15.75" x14ac:dyDescent="0.25">
      <c r="A345" s="107" t="s">
        <v>39</v>
      </c>
      <c r="B345" s="157" t="s">
        <v>356</v>
      </c>
      <c r="C345" s="905"/>
      <c r="D345" s="905"/>
      <c r="E345" s="905"/>
      <c r="F345" s="123"/>
      <c r="G345" s="123"/>
      <c r="H345" s="906"/>
      <c r="I345" s="906"/>
      <c r="J345" s="906"/>
      <c r="K345" s="906"/>
      <c r="L345" s="124"/>
      <c r="M345" s="124"/>
      <c r="N345" s="124"/>
      <c r="O345" s="240">
        <v>0</v>
      </c>
      <c r="P345" s="755"/>
      <c r="Q345" s="755"/>
      <c r="R345" s="755"/>
      <c r="S345" s="755"/>
      <c r="T345" s="755"/>
      <c r="U345" s="755"/>
      <c r="V345" s="755"/>
      <c r="W345" s="755"/>
      <c r="X345" s="729"/>
      <c r="Y345" s="755"/>
      <c r="Z345" s="755"/>
      <c r="AA345" s="755"/>
      <c r="AB345" s="756"/>
    </row>
    <row r="346" spans="1:29" ht="15.75" x14ac:dyDescent="0.25">
      <c r="A346" s="107" t="s">
        <v>41</v>
      </c>
      <c r="B346" s="20" t="s">
        <v>34</v>
      </c>
      <c r="C346" s="905"/>
      <c r="D346" s="905"/>
      <c r="E346" s="905"/>
      <c r="F346" s="123"/>
      <c r="G346" s="123"/>
      <c r="H346" s="906"/>
      <c r="I346" s="906"/>
      <c r="J346" s="906"/>
      <c r="K346" s="906"/>
      <c r="L346" s="124"/>
      <c r="M346" s="124"/>
      <c r="N346" s="124"/>
      <c r="O346" s="240">
        <v>0</v>
      </c>
      <c r="P346" s="755"/>
      <c r="Q346" s="755"/>
      <c r="R346" s="755"/>
      <c r="S346" s="755"/>
      <c r="T346" s="755"/>
      <c r="U346" s="755"/>
      <c r="V346" s="755"/>
      <c r="W346" s="755"/>
      <c r="X346" s="729"/>
      <c r="Y346" s="755"/>
      <c r="Z346" s="755"/>
      <c r="AA346" s="755"/>
      <c r="AB346" s="756"/>
    </row>
    <row r="347" spans="1:29" ht="15.75" x14ac:dyDescent="0.25">
      <c r="A347" s="107" t="s">
        <v>43</v>
      </c>
      <c r="B347" s="20" t="s">
        <v>36</v>
      </c>
      <c r="C347" s="905"/>
      <c r="D347" s="905">
        <v>1</v>
      </c>
      <c r="E347" s="905">
        <v>1</v>
      </c>
      <c r="F347" s="123"/>
      <c r="G347" s="123"/>
      <c r="H347" s="906"/>
      <c r="I347" s="908"/>
      <c r="J347" s="906"/>
      <c r="K347" s="906"/>
      <c r="L347" s="124"/>
      <c r="M347" s="124"/>
      <c r="N347" s="124"/>
      <c r="O347" s="977">
        <f>SUM(C347:N347)</f>
        <v>2</v>
      </c>
      <c r="P347" s="755"/>
      <c r="Q347" s="755"/>
      <c r="R347" s="755"/>
      <c r="S347" s="755"/>
      <c r="T347" s="755"/>
      <c r="U347" s="755"/>
      <c r="V347" s="755"/>
      <c r="W347" s="755"/>
      <c r="X347" s="729"/>
      <c r="Y347" s="755"/>
      <c r="Z347" s="755"/>
      <c r="AA347" s="755"/>
      <c r="AB347" s="756"/>
    </row>
    <row r="348" spans="1:29" ht="15.75" x14ac:dyDescent="0.25">
      <c r="A348" s="107" t="s">
        <v>45</v>
      </c>
      <c r="B348" s="20" t="s">
        <v>38</v>
      </c>
      <c r="C348" s="905"/>
      <c r="D348" s="905"/>
      <c r="E348" s="905"/>
      <c r="F348" s="123"/>
      <c r="G348" s="123"/>
      <c r="H348" s="906"/>
      <c r="I348" s="906"/>
      <c r="J348" s="906"/>
      <c r="K348" s="906"/>
      <c r="L348" s="124"/>
      <c r="M348" s="124"/>
      <c r="N348" s="124"/>
      <c r="O348" s="240">
        <v>0</v>
      </c>
      <c r="P348" s="755"/>
      <c r="Q348" s="755"/>
      <c r="R348" s="755"/>
      <c r="S348" s="755"/>
      <c r="T348" s="755"/>
      <c r="U348" s="755"/>
      <c r="V348" s="755"/>
      <c r="W348" s="755"/>
      <c r="X348" s="729"/>
      <c r="Y348" s="755"/>
      <c r="Z348" s="755"/>
      <c r="AA348" s="755"/>
      <c r="AB348" s="756"/>
    </row>
    <row r="349" spans="1:29" ht="15.75" x14ac:dyDescent="0.25">
      <c r="A349" s="107" t="s">
        <v>47</v>
      </c>
      <c r="B349" s="20" t="s">
        <v>40</v>
      </c>
      <c r="C349" s="905">
        <v>2</v>
      </c>
      <c r="D349" s="905">
        <v>1</v>
      </c>
      <c r="E349" s="905"/>
      <c r="F349" s="123"/>
      <c r="G349" s="123"/>
      <c r="H349" s="906"/>
      <c r="I349" s="906"/>
      <c r="J349" s="906"/>
      <c r="K349" s="906"/>
      <c r="L349" s="124"/>
      <c r="M349" s="124"/>
      <c r="N349" s="124"/>
      <c r="O349" s="977">
        <f>SUM(C349:N349)</f>
        <v>3</v>
      </c>
      <c r="P349" s="755"/>
      <c r="Q349" s="755"/>
      <c r="R349" s="755"/>
      <c r="S349" s="755"/>
      <c r="T349" s="755"/>
      <c r="U349" s="755"/>
      <c r="V349" s="755"/>
      <c r="W349" s="755"/>
      <c r="X349" s="729"/>
      <c r="Y349" s="755"/>
      <c r="Z349" s="755"/>
      <c r="AA349" s="755"/>
      <c r="AB349" s="756"/>
      <c r="AC349" s="1"/>
    </row>
    <row r="350" spans="1:29" ht="15.75" x14ac:dyDescent="0.25">
      <c r="A350" s="107" t="s">
        <v>49</v>
      </c>
      <c r="B350" s="20" t="s">
        <v>42</v>
      </c>
      <c r="C350" s="905"/>
      <c r="D350" s="905"/>
      <c r="E350" s="905"/>
      <c r="F350" s="123"/>
      <c r="G350" s="123"/>
      <c r="H350" s="906"/>
      <c r="I350" s="908"/>
      <c r="J350" s="906"/>
      <c r="K350" s="906"/>
      <c r="L350" s="124"/>
      <c r="M350" s="124"/>
      <c r="N350" s="124"/>
      <c r="O350" s="977">
        <f>SUM(C350:N350)</f>
        <v>0</v>
      </c>
      <c r="P350" s="755"/>
      <c r="Q350" s="755"/>
      <c r="R350" s="755"/>
      <c r="S350" s="755"/>
      <c r="T350" s="755"/>
      <c r="U350" s="755"/>
      <c r="V350" s="755"/>
      <c r="W350" s="755"/>
      <c r="X350" s="729"/>
      <c r="Y350" s="755"/>
      <c r="Z350" s="755"/>
      <c r="AA350" s="755"/>
      <c r="AB350" s="756"/>
      <c r="AC350" s="1"/>
    </row>
    <row r="351" spans="1:29" ht="15.75" x14ac:dyDescent="0.25">
      <c r="A351" s="107" t="s">
        <v>50</v>
      </c>
      <c r="B351" s="20" t="s">
        <v>44</v>
      </c>
      <c r="C351" s="905"/>
      <c r="D351" s="905"/>
      <c r="E351" s="905"/>
      <c r="F351" s="123"/>
      <c r="G351" s="123"/>
      <c r="H351" s="906"/>
      <c r="I351" s="906"/>
      <c r="J351" s="906"/>
      <c r="K351" s="906"/>
      <c r="L351" s="124"/>
      <c r="M351" s="124"/>
      <c r="N351" s="124"/>
      <c r="O351" s="240">
        <v>0</v>
      </c>
      <c r="P351" s="755"/>
      <c r="Q351" s="755"/>
      <c r="R351" s="755"/>
      <c r="S351" s="755"/>
      <c r="T351" s="755"/>
      <c r="U351" s="755"/>
      <c r="V351" s="755"/>
      <c r="W351" s="755"/>
      <c r="X351" s="729"/>
      <c r="Y351" s="755"/>
      <c r="Z351" s="755"/>
      <c r="AA351" s="755"/>
      <c r="AB351" s="756"/>
      <c r="AC351" s="1"/>
    </row>
    <row r="352" spans="1:29" ht="15.75" x14ac:dyDescent="0.25">
      <c r="A352" s="107" t="s">
        <v>51</v>
      </c>
      <c r="B352" s="20" t="s">
        <v>46</v>
      </c>
      <c r="C352" s="905"/>
      <c r="D352" s="905"/>
      <c r="E352" s="905"/>
      <c r="F352" s="123"/>
      <c r="G352" s="123"/>
      <c r="H352" s="906"/>
      <c r="I352" s="908"/>
      <c r="J352" s="906"/>
      <c r="K352" s="906"/>
      <c r="L352" s="124"/>
      <c r="M352" s="124"/>
      <c r="N352" s="124"/>
      <c r="O352" s="240">
        <v>0</v>
      </c>
      <c r="P352" s="755"/>
      <c r="Q352" s="755"/>
      <c r="R352" s="755"/>
      <c r="S352" s="755"/>
      <c r="T352" s="755"/>
      <c r="U352" s="755"/>
      <c r="V352" s="755"/>
      <c r="W352" s="755"/>
      <c r="X352" s="729"/>
      <c r="Y352" s="755"/>
      <c r="Z352" s="755"/>
      <c r="AA352" s="755"/>
      <c r="AB352" s="756"/>
      <c r="AC352" s="1"/>
    </row>
    <row r="353" spans="1:29" ht="15.75" x14ac:dyDescent="0.25">
      <c r="A353" s="107" t="s">
        <v>53</v>
      </c>
      <c r="B353" s="20" t="s">
        <v>48</v>
      </c>
      <c r="C353" s="905"/>
      <c r="D353" s="905"/>
      <c r="E353" s="905"/>
      <c r="F353" s="123"/>
      <c r="G353" s="123"/>
      <c r="H353" s="906"/>
      <c r="I353" s="906"/>
      <c r="J353" s="906"/>
      <c r="K353" s="906"/>
      <c r="L353" s="124"/>
      <c r="M353" s="124"/>
      <c r="N353" s="124"/>
      <c r="O353" s="240">
        <v>0</v>
      </c>
      <c r="P353" s="755"/>
      <c r="Q353" s="755"/>
      <c r="R353" s="755"/>
      <c r="S353" s="755"/>
      <c r="T353" s="755"/>
      <c r="U353" s="755"/>
      <c r="V353" s="755"/>
      <c r="W353" s="755"/>
      <c r="X353" s="729"/>
      <c r="Y353" s="755"/>
      <c r="Z353" s="755"/>
      <c r="AA353" s="755"/>
      <c r="AB353" s="756"/>
      <c r="AC353" s="1"/>
    </row>
    <row r="354" spans="1:29" ht="15.75" x14ac:dyDescent="0.25">
      <c r="A354" s="107" t="s">
        <v>54</v>
      </c>
      <c r="B354" s="157" t="s">
        <v>359</v>
      </c>
      <c r="C354" s="905"/>
      <c r="D354" s="905"/>
      <c r="E354" s="905"/>
      <c r="F354" s="123"/>
      <c r="G354" s="123"/>
      <c r="H354" s="906"/>
      <c r="I354" s="906"/>
      <c r="J354" s="906"/>
      <c r="K354" s="906"/>
      <c r="L354" s="124"/>
      <c r="M354" s="124"/>
      <c r="N354" s="124"/>
      <c r="O354" s="240">
        <v>0</v>
      </c>
      <c r="P354" s="755"/>
      <c r="Q354" s="755"/>
      <c r="R354" s="755"/>
      <c r="S354" s="755"/>
      <c r="T354" s="755"/>
      <c r="U354" s="755"/>
      <c r="V354" s="755"/>
      <c r="W354" s="755"/>
      <c r="X354" s="729"/>
      <c r="Y354" s="755"/>
      <c r="Z354" s="755"/>
      <c r="AA354" s="755"/>
      <c r="AB354" s="756"/>
      <c r="AC354" s="1"/>
    </row>
    <row r="355" spans="1:29" ht="15.75" x14ac:dyDescent="0.25">
      <c r="A355" s="107" t="s">
        <v>56</v>
      </c>
      <c r="B355" s="157" t="s">
        <v>360</v>
      </c>
      <c r="C355" s="905"/>
      <c r="D355" s="905"/>
      <c r="E355" s="905"/>
      <c r="F355" s="123"/>
      <c r="G355" s="123"/>
      <c r="H355" s="906"/>
      <c r="I355" s="906"/>
      <c r="J355" s="906"/>
      <c r="K355" s="906"/>
      <c r="L355" s="124"/>
      <c r="M355" s="124"/>
      <c r="N355" s="124"/>
      <c r="O355" s="240">
        <v>0</v>
      </c>
      <c r="P355" s="755"/>
      <c r="Q355" s="755"/>
      <c r="R355" s="755"/>
      <c r="S355" s="755"/>
      <c r="T355" s="755"/>
      <c r="U355" s="755"/>
      <c r="V355" s="755"/>
      <c r="W355" s="755"/>
      <c r="X355" s="729"/>
      <c r="Y355" s="755"/>
      <c r="Z355" s="755"/>
      <c r="AA355" s="755"/>
      <c r="AB355" s="756"/>
      <c r="AC355" s="1"/>
    </row>
    <row r="356" spans="1:29" ht="15.75" x14ac:dyDescent="0.25">
      <c r="A356" s="107" t="s">
        <v>57</v>
      </c>
      <c r="B356" s="157" t="s">
        <v>361</v>
      </c>
      <c r="C356" s="905"/>
      <c r="D356" s="905"/>
      <c r="E356" s="978"/>
      <c r="F356" s="123"/>
      <c r="G356" s="123"/>
      <c r="H356" s="906"/>
      <c r="I356" s="906"/>
      <c r="J356" s="906"/>
      <c r="K356" s="906"/>
      <c r="L356" s="124"/>
      <c r="M356" s="124"/>
      <c r="N356" s="124"/>
      <c r="O356" s="240">
        <v>0</v>
      </c>
      <c r="P356" s="755"/>
      <c r="Q356" s="729"/>
      <c r="R356" s="755"/>
      <c r="S356" s="755"/>
      <c r="T356" s="755"/>
      <c r="U356" s="755"/>
      <c r="V356" s="755"/>
      <c r="W356" s="755"/>
      <c r="X356" s="729"/>
      <c r="Y356" s="755"/>
      <c r="Z356" s="755"/>
      <c r="AA356" s="755"/>
      <c r="AB356" s="756"/>
      <c r="AC356" s="1"/>
    </row>
    <row r="357" spans="1:29" ht="15.75" x14ac:dyDescent="0.25">
      <c r="A357" s="107" t="s">
        <v>59</v>
      </c>
      <c r="B357" s="157" t="s">
        <v>363</v>
      </c>
      <c r="C357" s="905"/>
      <c r="D357" s="905"/>
      <c r="E357" s="905"/>
      <c r="F357" s="123"/>
      <c r="G357" s="123"/>
      <c r="H357" s="906"/>
      <c r="I357" s="908"/>
      <c r="J357" s="906"/>
      <c r="K357" s="906"/>
      <c r="L357" s="124"/>
      <c r="M357" s="124"/>
      <c r="N357" s="124"/>
      <c r="O357" s="240">
        <v>0</v>
      </c>
      <c r="P357" s="755"/>
      <c r="Q357" s="755"/>
      <c r="R357" s="755"/>
      <c r="S357" s="755"/>
      <c r="T357" s="755"/>
      <c r="U357" s="755"/>
      <c r="V357" s="755"/>
      <c r="W357" s="755"/>
      <c r="X357" s="729"/>
      <c r="Y357" s="755"/>
      <c r="Z357" s="755"/>
      <c r="AA357" s="755"/>
      <c r="AB357" s="756"/>
      <c r="AC357" s="24"/>
    </row>
    <row r="358" spans="1:29" ht="15.75" x14ac:dyDescent="0.25">
      <c r="A358" s="107" t="s">
        <v>60</v>
      </c>
      <c r="B358" s="157" t="s">
        <v>362</v>
      </c>
      <c r="C358" s="905"/>
      <c r="D358" s="905"/>
      <c r="E358" s="905"/>
      <c r="F358" s="123"/>
      <c r="G358" s="123"/>
      <c r="H358" s="906"/>
      <c r="I358" s="908"/>
      <c r="J358" s="906"/>
      <c r="K358" s="906"/>
      <c r="L358" s="124"/>
      <c r="M358" s="124"/>
      <c r="N358" s="124"/>
      <c r="O358" s="240">
        <v>0</v>
      </c>
      <c r="P358" s="755"/>
      <c r="Q358" s="755"/>
      <c r="R358" s="755"/>
      <c r="S358" s="755"/>
      <c r="T358" s="755"/>
      <c r="U358" s="755"/>
      <c r="V358" s="755"/>
      <c r="W358" s="755"/>
      <c r="X358" s="729"/>
      <c r="Y358" s="755"/>
      <c r="Z358" s="755"/>
      <c r="AA358" s="755"/>
      <c r="AB358" s="756"/>
      <c r="AC358" s="24"/>
    </row>
    <row r="359" spans="1:29" ht="15.75" x14ac:dyDescent="0.25">
      <c r="A359" s="107" t="s">
        <v>62</v>
      </c>
      <c r="B359" s="20" t="s">
        <v>52</v>
      </c>
      <c r="C359" s="905"/>
      <c r="D359" s="905"/>
      <c r="E359" s="905"/>
      <c r="F359" s="123"/>
      <c r="G359" s="123"/>
      <c r="H359" s="906"/>
      <c r="I359" s="906"/>
      <c r="J359" s="906"/>
      <c r="K359" s="906"/>
      <c r="L359" s="124"/>
      <c r="M359" s="124"/>
      <c r="N359" s="124"/>
      <c r="O359" s="240">
        <v>0</v>
      </c>
      <c r="P359" s="755"/>
      <c r="Q359" s="755"/>
      <c r="R359" s="755"/>
      <c r="S359" s="755"/>
      <c r="T359" s="755"/>
      <c r="U359" s="755"/>
      <c r="V359" s="755"/>
      <c r="W359" s="755"/>
      <c r="X359" s="729"/>
      <c r="Y359" s="755"/>
      <c r="Z359" s="755"/>
      <c r="AA359" s="755"/>
      <c r="AB359" s="756"/>
      <c r="AC359" s="24"/>
    </row>
    <row r="360" spans="1:29" ht="15.75" x14ac:dyDescent="0.25">
      <c r="A360" s="107" t="s">
        <v>63</v>
      </c>
      <c r="B360" s="157" t="s">
        <v>365</v>
      </c>
      <c r="C360" s="905"/>
      <c r="D360" s="905"/>
      <c r="E360" s="905"/>
      <c r="F360" s="123"/>
      <c r="G360" s="123"/>
      <c r="H360" s="906"/>
      <c r="I360" s="906"/>
      <c r="J360" s="906"/>
      <c r="K360" s="906"/>
      <c r="L360" s="124"/>
      <c r="M360" s="124"/>
      <c r="N360" s="124"/>
      <c r="O360" s="240">
        <v>0</v>
      </c>
      <c r="P360" s="755"/>
      <c r="Q360" s="755"/>
      <c r="R360" s="755"/>
      <c r="S360" s="755"/>
      <c r="T360" s="755"/>
      <c r="U360" s="755"/>
      <c r="V360" s="755"/>
      <c r="W360" s="755"/>
      <c r="X360" s="729"/>
      <c r="Y360" s="755"/>
      <c r="Z360" s="755"/>
      <c r="AA360" s="755"/>
      <c r="AB360" s="756"/>
      <c r="AC360" s="24"/>
    </row>
    <row r="361" spans="1:29" ht="15.75" x14ac:dyDescent="0.25">
      <c r="A361" s="107" t="s">
        <v>65</v>
      </c>
      <c r="B361" s="157" t="s">
        <v>364</v>
      </c>
      <c r="C361" s="905"/>
      <c r="D361" s="905"/>
      <c r="E361" s="905"/>
      <c r="F361" s="123"/>
      <c r="G361" s="123"/>
      <c r="H361" s="906"/>
      <c r="I361" s="906"/>
      <c r="J361" s="906"/>
      <c r="K361" s="906"/>
      <c r="L361" s="124"/>
      <c r="M361" s="124"/>
      <c r="N361" s="124"/>
      <c r="O361" s="240">
        <v>0</v>
      </c>
      <c r="P361" s="755"/>
      <c r="Q361" s="755"/>
      <c r="R361" s="755"/>
      <c r="S361" s="755"/>
      <c r="T361" s="755"/>
      <c r="U361" s="755"/>
      <c r="V361" s="755"/>
      <c r="W361" s="755"/>
      <c r="X361" s="729"/>
      <c r="Y361" s="755"/>
      <c r="Z361" s="755"/>
      <c r="AA361" s="755"/>
      <c r="AB361" s="756"/>
      <c r="AC361" s="24"/>
    </row>
    <row r="362" spans="1:29" ht="15.75" x14ac:dyDescent="0.25">
      <c r="A362" s="107" t="s">
        <v>67</v>
      </c>
      <c r="B362" s="20" t="s">
        <v>55</v>
      </c>
      <c r="C362" s="905"/>
      <c r="D362" s="905"/>
      <c r="E362" s="905"/>
      <c r="F362" s="123"/>
      <c r="G362" s="123"/>
      <c r="H362" s="906"/>
      <c r="I362" s="906"/>
      <c r="J362" s="906"/>
      <c r="K362" s="906"/>
      <c r="L362" s="124"/>
      <c r="M362" s="124"/>
      <c r="N362" s="124"/>
      <c r="O362" s="977">
        <f>SUM(C362:N362)</f>
        <v>0</v>
      </c>
      <c r="P362" s="755"/>
      <c r="Q362" s="755"/>
      <c r="R362" s="755"/>
      <c r="S362" s="755"/>
      <c r="T362" s="755"/>
      <c r="U362" s="755"/>
      <c r="V362" s="755"/>
      <c r="W362" s="755"/>
      <c r="X362" s="729"/>
      <c r="Y362" s="755"/>
      <c r="Z362" s="755"/>
      <c r="AA362" s="755"/>
      <c r="AB362" s="756"/>
      <c r="AC362" s="24"/>
    </row>
    <row r="363" spans="1:29" ht="15.75" x14ac:dyDescent="0.25">
      <c r="A363" s="107" t="s">
        <v>69</v>
      </c>
      <c r="B363" s="157" t="s">
        <v>366</v>
      </c>
      <c r="C363" s="905"/>
      <c r="D363" s="905"/>
      <c r="E363" s="905"/>
      <c r="F363" s="123"/>
      <c r="G363" s="123"/>
      <c r="H363" s="906"/>
      <c r="I363" s="906"/>
      <c r="J363" s="906"/>
      <c r="K363" s="906"/>
      <c r="L363" s="124"/>
      <c r="M363" s="124"/>
      <c r="N363" s="124"/>
      <c r="O363" s="977">
        <f>SUM(C363:N363)</f>
        <v>0</v>
      </c>
      <c r="P363" s="755"/>
      <c r="Q363" s="755"/>
      <c r="R363" s="755"/>
      <c r="S363" s="755"/>
      <c r="T363" s="755"/>
      <c r="U363" s="755"/>
      <c r="V363" s="755"/>
      <c r="W363" s="755"/>
      <c r="X363" s="729"/>
      <c r="Y363" s="755"/>
      <c r="Z363" s="755"/>
      <c r="AA363" s="755"/>
      <c r="AB363" s="756"/>
      <c r="AC363" s="1"/>
    </row>
    <row r="364" spans="1:29" ht="15.75" x14ac:dyDescent="0.25">
      <c r="A364" s="107" t="s">
        <v>71</v>
      </c>
      <c r="B364" s="157" t="s">
        <v>367</v>
      </c>
      <c r="C364" s="905"/>
      <c r="D364" s="905"/>
      <c r="E364" s="905"/>
      <c r="F364" s="123"/>
      <c r="G364" s="123"/>
      <c r="H364" s="906"/>
      <c r="I364" s="906"/>
      <c r="J364" s="906"/>
      <c r="K364" s="906"/>
      <c r="L364" s="124"/>
      <c r="M364" s="124"/>
      <c r="N364" s="124"/>
      <c r="O364" s="240">
        <v>0</v>
      </c>
      <c r="P364" s="755"/>
      <c r="Q364" s="755"/>
      <c r="R364" s="755"/>
      <c r="S364" s="755"/>
      <c r="T364" s="755"/>
      <c r="U364" s="755"/>
      <c r="V364" s="755"/>
      <c r="W364" s="755"/>
      <c r="X364" s="729"/>
      <c r="Y364" s="755"/>
      <c r="Z364" s="755"/>
      <c r="AA364" s="755"/>
      <c r="AB364" s="756"/>
      <c r="AC364" s="1"/>
    </row>
    <row r="365" spans="1:29" ht="15.75" x14ac:dyDescent="0.25">
      <c r="A365" s="107" t="s">
        <v>73</v>
      </c>
      <c r="B365" s="157" t="s">
        <v>369</v>
      </c>
      <c r="C365" s="905"/>
      <c r="D365" s="905"/>
      <c r="E365" s="125"/>
      <c r="F365" s="123"/>
      <c r="G365" s="123"/>
      <c r="H365" s="906"/>
      <c r="I365" s="908"/>
      <c r="J365" s="906"/>
      <c r="K365" s="906"/>
      <c r="L365" s="124"/>
      <c r="M365" s="124"/>
      <c r="N365" s="124"/>
      <c r="O365" s="240">
        <v>0</v>
      </c>
      <c r="P365" s="755"/>
      <c r="Q365" s="755"/>
      <c r="R365" s="755"/>
      <c r="S365" s="755"/>
      <c r="T365" s="755"/>
      <c r="U365" s="755"/>
      <c r="V365" s="755"/>
      <c r="W365" s="755"/>
      <c r="X365" s="729"/>
      <c r="Y365" s="755"/>
      <c r="Z365" s="755"/>
      <c r="AA365" s="755"/>
      <c r="AB365" s="756"/>
    </row>
    <row r="366" spans="1:29" ht="15.75" x14ac:dyDescent="0.25">
      <c r="A366" s="107" t="s">
        <v>75</v>
      </c>
      <c r="B366" s="157" t="s">
        <v>368</v>
      </c>
      <c r="C366" s="905"/>
      <c r="D366" s="905"/>
      <c r="E366" s="905"/>
      <c r="F366" s="123"/>
      <c r="G366" s="123"/>
      <c r="H366" s="906"/>
      <c r="I366" s="908"/>
      <c r="J366" s="906"/>
      <c r="K366" s="906"/>
      <c r="L366" s="124"/>
      <c r="M366" s="124"/>
      <c r="N366" s="124"/>
      <c r="O366" s="240">
        <v>0</v>
      </c>
      <c r="P366" s="755"/>
      <c r="Q366" s="755"/>
      <c r="R366" s="755"/>
      <c r="S366" s="755"/>
      <c r="T366" s="755"/>
      <c r="U366" s="755"/>
      <c r="V366" s="755"/>
      <c r="W366" s="755"/>
      <c r="X366" s="729"/>
      <c r="Y366" s="755"/>
      <c r="Z366" s="755"/>
      <c r="AA366" s="755"/>
      <c r="AB366" s="756"/>
    </row>
    <row r="367" spans="1:29" ht="15.75" x14ac:dyDescent="0.25">
      <c r="A367" s="107" t="s">
        <v>77</v>
      </c>
      <c r="B367" s="20" t="s">
        <v>58</v>
      </c>
      <c r="C367" s="905"/>
      <c r="D367" s="905">
        <v>1</v>
      </c>
      <c r="E367" s="905">
        <v>1</v>
      </c>
      <c r="F367" s="123"/>
      <c r="G367" s="123"/>
      <c r="H367" s="906"/>
      <c r="I367" s="908"/>
      <c r="J367" s="906"/>
      <c r="K367" s="906"/>
      <c r="L367" s="124"/>
      <c r="M367" s="124"/>
      <c r="N367" s="124"/>
      <c r="O367" s="240">
        <v>0</v>
      </c>
      <c r="P367" s="755"/>
      <c r="Q367" s="755"/>
      <c r="R367" s="755"/>
      <c r="S367" s="755"/>
      <c r="T367" s="755"/>
      <c r="U367" s="755"/>
      <c r="V367" s="755"/>
      <c r="W367" s="755"/>
      <c r="X367" s="729"/>
      <c r="Y367" s="755"/>
      <c r="Z367" s="755"/>
      <c r="AA367" s="755"/>
      <c r="AB367" s="756"/>
    </row>
    <row r="368" spans="1:29" ht="15.75" x14ac:dyDescent="0.25">
      <c r="A368" s="107" t="s">
        <v>79</v>
      </c>
      <c r="B368" s="157" t="s">
        <v>371</v>
      </c>
      <c r="C368" s="905"/>
      <c r="D368" s="905"/>
      <c r="E368" s="905"/>
      <c r="F368" s="123"/>
      <c r="G368" s="123"/>
      <c r="H368" s="906"/>
      <c r="I368" s="908"/>
      <c r="J368" s="906"/>
      <c r="K368" s="906"/>
      <c r="L368" s="124"/>
      <c r="M368" s="124"/>
      <c r="N368" s="124"/>
      <c r="O368" s="240">
        <v>0</v>
      </c>
      <c r="P368" s="755"/>
      <c r="Q368" s="755"/>
      <c r="R368" s="755"/>
      <c r="S368" s="755"/>
      <c r="T368" s="755"/>
      <c r="U368" s="755"/>
      <c r="V368" s="755"/>
      <c r="W368" s="755"/>
      <c r="X368" s="729"/>
      <c r="Y368" s="755"/>
      <c r="Z368" s="755"/>
      <c r="AA368" s="755"/>
      <c r="AB368" s="756"/>
    </row>
    <row r="369" spans="1:28" ht="15.75" x14ac:dyDescent="0.25">
      <c r="A369" s="107" t="s">
        <v>81</v>
      </c>
      <c r="B369" s="157" t="s">
        <v>370</v>
      </c>
      <c r="C369" s="905"/>
      <c r="D369" s="905"/>
      <c r="E369" s="905"/>
      <c r="F369" s="123"/>
      <c r="G369" s="123"/>
      <c r="H369" s="906"/>
      <c r="I369" s="908"/>
      <c r="J369" s="906"/>
      <c r="K369" s="906"/>
      <c r="L369" s="124"/>
      <c r="M369" s="124"/>
      <c r="N369" s="124"/>
      <c r="O369" s="240">
        <v>0</v>
      </c>
      <c r="P369" s="755"/>
      <c r="Q369" s="755"/>
      <c r="R369" s="755"/>
      <c r="S369" s="755"/>
      <c r="T369" s="755"/>
      <c r="U369" s="755"/>
      <c r="V369" s="755"/>
      <c r="W369" s="755"/>
      <c r="X369" s="729"/>
      <c r="Y369" s="755"/>
      <c r="Z369" s="755"/>
      <c r="AA369" s="755"/>
      <c r="AB369" s="756"/>
    </row>
    <row r="370" spans="1:28" ht="15.75" x14ac:dyDescent="0.25">
      <c r="A370" s="107" t="s">
        <v>216</v>
      </c>
      <c r="B370" s="158" t="s">
        <v>372</v>
      </c>
      <c r="C370" s="905"/>
      <c r="D370" s="905"/>
      <c r="E370" s="905"/>
      <c r="F370" s="123"/>
      <c r="G370" s="123"/>
      <c r="H370" s="906"/>
      <c r="I370" s="908"/>
      <c r="J370" s="906"/>
      <c r="K370" s="906"/>
      <c r="L370" s="124"/>
      <c r="M370" s="124"/>
      <c r="N370" s="124"/>
      <c r="O370" s="977">
        <f>SUM(C370:N370)</f>
        <v>0</v>
      </c>
      <c r="P370" s="755"/>
      <c r="Q370" s="755"/>
      <c r="R370" s="755"/>
      <c r="S370" s="755"/>
      <c r="T370" s="755"/>
      <c r="U370" s="755"/>
      <c r="V370" s="755"/>
      <c r="W370" s="755"/>
      <c r="X370" s="729"/>
      <c r="Y370" s="755"/>
      <c r="Z370" s="755"/>
      <c r="AA370" s="755"/>
      <c r="AB370" s="756"/>
    </row>
    <row r="371" spans="1:28" ht="15.75" x14ac:dyDescent="0.25">
      <c r="A371" s="107" t="s">
        <v>217</v>
      </c>
      <c r="B371" s="20" t="s">
        <v>61</v>
      </c>
      <c r="C371" s="905"/>
      <c r="D371" s="905"/>
      <c r="E371" s="905"/>
      <c r="F371" s="123"/>
      <c r="G371" s="123"/>
      <c r="H371" s="906"/>
      <c r="I371" s="908"/>
      <c r="J371" s="906"/>
      <c r="K371" s="906"/>
      <c r="L371" s="124"/>
      <c r="M371" s="124"/>
      <c r="N371" s="124"/>
      <c r="O371" s="240">
        <v>0</v>
      </c>
      <c r="P371" s="755"/>
      <c r="Q371" s="755"/>
      <c r="R371" s="755"/>
      <c r="S371" s="755"/>
      <c r="T371" s="755"/>
      <c r="U371" s="755"/>
      <c r="V371" s="755"/>
      <c r="W371" s="755"/>
      <c r="X371" s="729"/>
      <c r="Y371" s="755"/>
      <c r="Z371" s="755"/>
      <c r="AA371" s="755"/>
      <c r="AB371" s="756"/>
    </row>
    <row r="372" spans="1:28" ht="15.75" x14ac:dyDescent="0.25">
      <c r="A372" s="107" t="s">
        <v>218</v>
      </c>
      <c r="B372" s="157" t="s">
        <v>373</v>
      </c>
      <c r="C372" s="905"/>
      <c r="D372" s="905"/>
      <c r="E372" s="905"/>
      <c r="F372" s="123"/>
      <c r="G372" s="123"/>
      <c r="H372" s="906"/>
      <c r="I372" s="908"/>
      <c r="J372" s="906"/>
      <c r="K372" s="906"/>
      <c r="L372" s="124"/>
      <c r="M372" s="124"/>
      <c r="N372" s="124"/>
      <c r="O372" s="240">
        <v>0</v>
      </c>
      <c r="P372" s="755"/>
      <c r="Q372" s="755"/>
      <c r="R372" s="755"/>
      <c r="S372" s="755"/>
      <c r="T372" s="755"/>
      <c r="U372" s="755"/>
      <c r="V372" s="755"/>
      <c r="W372" s="755"/>
      <c r="X372" s="729"/>
      <c r="Y372" s="755"/>
      <c r="Z372" s="755"/>
      <c r="AA372" s="755"/>
      <c r="AB372" s="756"/>
    </row>
    <row r="373" spans="1:28" ht="15.75" x14ac:dyDescent="0.25">
      <c r="A373" s="107" t="s">
        <v>260</v>
      </c>
      <c r="B373" s="158" t="s">
        <v>374</v>
      </c>
      <c r="C373" s="905"/>
      <c r="D373" s="905"/>
      <c r="E373" s="905"/>
      <c r="F373" s="123"/>
      <c r="G373" s="123"/>
      <c r="H373" s="906"/>
      <c r="I373" s="906"/>
      <c r="J373" s="906"/>
      <c r="K373" s="906"/>
      <c r="L373" s="124"/>
      <c r="M373" s="124"/>
      <c r="N373" s="124"/>
      <c r="O373" s="240">
        <v>0</v>
      </c>
      <c r="P373" s="755"/>
      <c r="Q373" s="755"/>
      <c r="R373" s="755"/>
      <c r="S373" s="755"/>
      <c r="T373" s="755"/>
      <c r="U373" s="755"/>
      <c r="V373" s="755"/>
      <c r="W373" s="755"/>
      <c r="X373" s="729"/>
      <c r="Y373" s="755"/>
      <c r="Z373" s="755"/>
      <c r="AA373" s="755"/>
      <c r="AB373" s="756"/>
    </row>
    <row r="374" spans="1:28" ht="15.75" x14ac:dyDescent="0.25">
      <c r="A374" s="107" t="s">
        <v>262</v>
      </c>
      <c r="B374" s="158" t="s">
        <v>64</v>
      </c>
      <c r="C374" s="905"/>
      <c r="D374" s="905"/>
      <c r="E374" s="905"/>
      <c r="F374" s="123"/>
      <c r="G374" s="123"/>
      <c r="H374" s="906"/>
      <c r="I374" s="906"/>
      <c r="J374" s="906"/>
      <c r="K374" s="906"/>
      <c r="L374" s="124"/>
      <c r="M374" s="124"/>
      <c r="N374" s="124"/>
      <c r="O374" s="977">
        <f>SUM(C374:N374)</f>
        <v>0</v>
      </c>
      <c r="P374" s="755"/>
      <c r="Q374" s="755"/>
      <c r="R374" s="755"/>
      <c r="S374" s="755"/>
      <c r="T374" s="755"/>
      <c r="U374" s="755"/>
      <c r="V374" s="755"/>
      <c r="W374" s="755"/>
      <c r="X374" s="729"/>
      <c r="Y374" s="755"/>
      <c r="Z374" s="755"/>
      <c r="AA374" s="755"/>
      <c r="AB374" s="756"/>
    </row>
    <row r="375" spans="1:28" ht="15.75" x14ac:dyDescent="0.25">
      <c r="A375" s="107" t="s">
        <v>264</v>
      </c>
      <c r="B375" s="158" t="s">
        <v>375</v>
      </c>
      <c r="C375" s="905"/>
      <c r="D375" s="905"/>
      <c r="E375" s="905"/>
      <c r="F375" s="123"/>
      <c r="G375" s="123"/>
      <c r="H375" s="906"/>
      <c r="I375" s="906"/>
      <c r="J375" s="906"/>
      <c r="K375" s="906"/>
      <c r="L375" s="124"/>
      <c r="M375" s="124"/>
      <c r="N375" s="124"/>
      <c r="O375" s="977">
        <f t="shared" ref="O375:O384" si="6">SUM(C375:N375)</f>
        <v>0</v>
      </c>
      <c r="P375" s="755"/>
      <c r="Q375" s="755"/>
      <c r="R375" s="755"/>
      <c r="S375" s="755"/>
      <c r="T375" s="755"/>
      <c r="U375" s="755"/>
      <c r="V375" s="755"/>
      <c r="W375" s="755"/>
      <c r="X375" s="729"/>
      <c r="Y375" s="755"/>
      <c r="Z375" s="755"/>
      <c r="AA375" s="755"/>
      <c r="AB375" s="756"/>
    </row>
    <row r="376" spans="1:28" ht="15.75" x14ac:dyDescent="0.25">
      <c r="A376" s="107" t="s">
        <v>266</v>
      </c>
      <c r="B376" s="20" t="s">
        <v>64</v>
      </c>
      <c r="C376" s="905"/>
      <c r="D376" s="905"/>
      <c r="E376" s="905"/>
      <c r="F376" s="123"/>
      <c r="G376" s="123"/>
      <c r="H376" s="906"/>
      <c r="I376" s="906"/>
      <c r="J376" s="906"/>
      <c r="K376" s="906"/>
      <c r="L376" s="124"/>
      <c r="M376" s="124"/>
      <c r="N376" s="124"/>
      <c r="O376" s="977">
        <f t="shared" si="6"/>
        <v>0</v>
      </c>
      <c r="P376" s="755"/>
      <c r="Q376" s="755"/>
      <c r="R376" s="755"/>
      <c r="S376" s="755"/>
      <c r="T376" s="755"/>
      <c r="U376" s="755"/>
      <c r="V376" s="755"/>
      <c r="W376" s="755"/>
      <c r="X376" s="729"/>
      <c r="Y376" s="755"/>
      <c r="Z376" s="755"/>
      <c r="AA376" s="755"/>
      <c r="AB376" s="756"/>
    </row>
    <row r="377" spans="1:28" ht="15.75" x14ac:dyDescent="0.25">
      <c r="A377" s="107" t="s">
        <v>267</v>
      </c>
      <c r="B377" s="20" t="s">
        <v>66</v>
      </c>
      <c r="C377" s="905"/>
      <c r="D377" s="905"/>
      <c r="E377" s="905"/>
      <c r="F377" s="123"/>
      <c r="G377" s="123"/>
      <c r="H377" s="906"/>
      <c r="I377" s="906"/>
      <c r="J377" s="906"/>
      <c r="K377" s="906"/>
      <c r="L377" s="124"/>
      <c r="M377" s="124"/>
      <c r="N377" s="124"/>
      <c r="O377" s="977">
        <f t="shared" si="6"/>
        <v>0</v>
      </c>
      <c r="P377" s="755"/>
      <c r="Q377" s="755"/>
      <c r="R377" s="755"/>
      <c r="S377" s="755"/>
      <c r="T377" s="755"/>
      <c r="U377" s="755"/>
      <c r="V377" s="755"/>
      <c r="W377" s="755"/>
      <c r="X377" s="729"/>
      <c r="Y377" s="755"/>
      <c r="Z377" s="755"/>
      <c r="AA377" s="755"/>
      <c r="AB377" s="756"/>
    </row>
    <row r="378" spans="1:28" ht="15.75" x14ac:dyDescent="0.25">
      <c r="A378" s="107" t="s">
        <v>269</v>
      </c>
      <c r="B378" s="20" t="s">
        <v>68</v>
      </c>
      <c r="C378" s="905"/>
      <c r="D378" s="905"/>
      <c r="E378" s="905"/>
      <c r="F378" s="123"/>
      <c r="G378" s="123"/>
      <c r="H378" s="906"/>
      <c r="I378" s="906"/>
      <c r="J378" s="906"/>
      <c r="K378" s="906"/>
      <c r="L378" s="124"/>
      <c r="M378" s="124"/>
      <c r="N378" s="124"/>
      <c r="O378" s="977">
        <f t="shared" si="6"/>
        <v>0</v>
      </c>
      <c r="P378" s="755"/>
      <c r="Q378" s="755"/>
      <c r="R378" s="755"/>
      <c r="S378" s="755"/>
      <c r="T378" s="755"/>
      <c r="U378" s="755"/>
      <c r="V378" s="755"/>
      <c r="W378" s="755"/>
      <c r="X378" s="729"/>
      <c r="Y378" s="755"/>
      <c r="Z378" s="755"/>
      <c r="AA378" s="755"/>
      <c r="AB378" s="756"/>
    </row>
    <row r="379" spans="1:28" ht="15.75" x14ac:dyDescent="0.25">
      <c r="A379" s="107" t="s">
        <v>271</v>
      </c>
      <c r="B379" s="20" t="s">
        <v>70</v>
      </c>
      <c r="C379" s="905"/>
      <c r="D379" s="905"/>
      <c r="E379" s="905"/>
      <c r="F379" s="123"/>
      <c r="G379" s="123"/>
      <c r="H379" s="906"/>
      <c r="I379" s="906"/>
      <c r="J379" s="906"/>
      <c r="K379" s="906"/>
      <c r="L379" s="124"/>
      <c r="M379" s="124"/>
      <c r="N379" s="124"/>
      <c r="O379" s="977">
        <f t="shared" si="6"/>
        <v>0</v>
      </c>
      <c r="P379" s="755"/>
      <c r="Q379" s="755"/>
      <c r="R379" s="755"/>
      <c r="S379" s="755"/>
      <c r="T379" s="755"/>
      <c r="U379" s="755"/>
      <c r="V379" s="755"/>
      <c r="W379" s="755"/>
      <c r="X379" s="729"/>
      <c r="Y379" s="755"/>
      <c r="Z379" s="755"/>
      <c r="AA379" s="755"/>
      <c r="AB379" s="756"/>
    </row>
    <row r="380" spans="1:28" ht="15.75" x14ac:dyDescent="0.25">
      <c r="A380" s="107" t="s">
        <v>273</v>
      </c>
      <c r="B380" s="20" t="s">
        <v>72</v>
      </c>
      <c r="C380" s="905"/>
      <c r="D380" s="905"/>
      <c r="E380" s="905"/>
      <c r="F380" s="123"/>
      <c r="G380" s="123"/>
      <c r="H380" s="906"/>
      <c r="I380" s="906"/>
      <c r="J380" s="906"/>
      <c r="K380" s="906"/>
      <c r="L380" s="124"/>
      <c r="M380" s="124"/>
      <c r="N380" s="124"/>
      <c r="O380" s="977">
        <f t="shared" si="6"/>
        <v>0</v>
      </c>
      <c r="P380" s="755"/>
      <c r="Q380" s="755"/>
      <c r="R380" s="755"/>
      <c r="S380" s="755"/>
      <c r="T380" s="755"/>
      <c r="U380" s="755"/>
      <c r="V380" s="755"/>
      <c r="W380" s="755"/>
      <c r="X380" s="729"/>
      <c r="Y380" s="755"/>
      <c r="Z380" s="755"/>
      <c r="AA380" s="755"/>
      <c r="AB380" s="756"/>
    </row>
    <row r="381" spans="1:28" ht="15.75" x14ac:dyDescent="0.25">
      <c r="A381" s="107" t="s">
        <v>275</v>
      </c>
      <c r="B381" s="20" t="s">
        <v>74</v>
      </c>
      <c r="C381" s="905"/>
      <c r="D381" s="905"/>
      <c r="E381" s="905"/>
      <c r="F381" s="123"/>
      <c r="G381" s="123"/>
      <c r="H381" s="906"/>
      <c r="I381" s="906"/>
      <c r="J381" s="906"/>
      <c r="K381" s="906"/>
      <c r="L381" s="124"/>
      <c r="M381" s="124"/>
      <c r="N381" s="124"/>
      <c r="O381" s="977">
        <f t="shared" si="6"/>
        <v>0</v>
      </c>
      <c r="P381" s="755"/>
      <c r="Q381" s="755"/>
      <c r="R381" s="755"/>
      <c r="S381" s="755"/>
      <c r="T381" s="755"/>
      <c r="U381" s="755"/>
      <c r="V381" s="755"/>
      <c r="W381" s="755"/>
      <c r="X381" s="729"/>
      <c r="Y381" s="755"/>
      <c r="Z381" s="755"/>
      <c r="AA381" s="755"/>
      <c r="AB381" s="756"/>
    </row>
    <row r="382" spans="1:28" ht="15.75" x14ac:dyDescent="0.25">
      <c r="A382" s="107" t="s">
        <v>277</v>
      </c>
      <c r="B382" s="20" t="s">
        <v>76</v>
      </c>
      <c r="C382" s="905"/>
      <c r="D382" s="905"/>
      <c r="E382" s="905"/>
      <c r="F382" s="123"/>
      <c r="G382" s="123"/>
      <c r="H382" s="906"/>
      <c r="I382" s="906"/>
      <c r="J382" s="906"/>
      <c r="K382" s="906"/>
      <c r="L382" s="124"/>
      <c r="M382" s="124"/>
      <c r="N382" s="124"/>
      <c r="O382" s="977">
        <f t="shared" si="6"/>
        <v>0</v>
      </c>
      <c r="P382" s="755"/>
      <c r="Q382" s="755"/>
      <c r="R382" s="755"/>
      <c r="S382" s="755"/>
      <c r="T382" s="755"/>
      <c r="U382" s="755"/>
      <c r="V382" s="755"/>
      <c r="W382" s="755"/>
      <c r="X382" s="729"/>
      <c r="Y382" s="755"/>
      <c r="Z382" s="755"/>
      <c r="AA382" s="755"/>
      <c r="AB382" s="756"/>
    </row>
    <row r="383" spans="1:28" ht="26.25" x14ac:dyDescent="0.25">
      <c r="A383" s="107" t="s">
        <v>279</v>
      </c>
      <c r="B383" s="20" t="s">
        <v>78</v>
      </c>
      <c r="C383" s="905"/>
      <c r="D383" s="905"/>
      <c r="E383" s="905"/>
      <c r="F383" s="123"/>
      <c r="G383" s="123"/>
      <c r="H383" s="906"/>
      <c r="I383" s="906"/>
      <c r="J383" s="906"/>
      <c r="K383" s="906"/>
      <c r="L383" s="124"/>
      <c r="M383" s="124"/>
      <c r="N383" s="124"/>
      <c r="O383" s="977">
        <f t="shared" si="6"/>
        <v>0</v>
      </c>
      <c r="P383" s="755"/>
      <c r="Q383" s="755"/>
      <c r="R383" s="755"/>
      <c r="S383" s="755"/>
      <c r="T383" s="755"/>
      <c r="U383" s="755"/>
      <c r="V383" s="755"/>
      <c r="W383" s="755"/>
      <c r="X383" s="729"/>
      <c r="Y383" s="755"/>
      <c r="Z383" s="755"/>
      <c r="AA383" s="755"/>
      <c r="AB383" s="756"/>
    </row>
    <row r="384" spans="1:28" ht="15.75" x14ac:dyDescent="0.25">
      <c r="A384" s="107" t="s">
        <v>281</v>
      </c>
      <c r="B384" s="20" t="s">
        <v>80</v>
      </c>
      <c r="C384" s="905"/>
      <c r="D384" s="905"/>
      <c r="E384" s="905"/>
      <c r="F384" s="123"/>
      <c r="G384" s="123"/>
      <c r="H384" s="906"/>
      <c r="I384" s="906"/>
      <c r="J384" s="906"/>
      <c r="K384" s="906"/>
      <c r="L384" s="124"/>
      <c r="M384" s="124"/>
      <c r="N384" s="124"/>
      <c r="O384" s="977">
        <f t="shared" si="6"/>
        <v>0</v>
      </c>
      <c r="P384" s="755"/>
      <c r="Q384" s="755"/>
      <c r="R384" s="755"/>
      <c r="S384" s="755"/>
      <c r="T384" s="755"/>
      <c r="U384" s="755"/>
      <c r="V384" s="755"/>
      <c r="W384" s="755"/>
      <c r="X384" s="729"/>
      <c r="Y384" s="755"/>
      <c r="Z384" s="755"/>
      <c r="AA384" s="755"/>
      <c r="AB384" s="756"/>
    </row>
    <row r="385" spans="1:28" ht="18" x14ac:dyDescent="0.25">
      <c r="A385" s="107" t="s">
        <v>283</v>
      </c>
      <c r="B385" s="12" t="s">
        <v>119</v>
      </c>
      <c r="C385" s="27">
        <f>SUM(C339:C384)</f>
        <v>2</v>
      </c>
      <c r="D385" s="27">
        <f>SUM(D339:D384)</f>
        <v>3</v>
      </c>
      <c r="E385" s="27">
        <f>SUM(E339:E384)</f>
        <v>4</v>
      </c>
      <c r="F385" s="27">
        <f t="shared" ref="F385:N385" si="7">SUM(F339:F384)</f>
        <v>0</v>
      </c>
      <c r="G385" s="27">
        <f t="shared" si="7"/>
        <v>0</v>
      </c>
      <c r="H385" s="27">
        <f t="shared" si="7"/>
        <v>0</v>
      </c>
      <c r="I385" s="27">
        <f t="shared" si="7"/>
        <v>0</v>
      </c>
      <c r="J385" s="27">
        <f t="shared" si="7"/>
        <v>0</v>
      </c>
      <c r="K385" s="27">
        <f t="shared" si="7"/>
        <v>0</v>
      </c>
      <c r="L385" s="27">
        <f t="shared" si="7"/>
        <v>0</v>
      </c>
      <c r="M385" s="27">
        <f t="shared" si="7"/>
        <v>0</v>
      </c>
      <c r="N385" s="27">
        <f t="shared" si="7"/>
        <v>0</v>
      </c>
      <c r="O385" s="27">
        <f>SUM(C385:N385)</f>
        <v>9</v>
      </c>
      <c r="P385" s="699"/>
      <c r="Q385" s="699"/>
      <c r="R385" s="699"/>
      <c r="S385" s="699"/>
      <c r="T385" s="699"/>
      <c r="U385" s="699"/>
      <c r="V385" s="699"/>
      <c r="W385" s="699"/>
      <c r="X385" s="699"/>
      <c r="Y385" s="699"/>
      <c r="Z385" s="699"/>
      <c r="AA385" s="699"/>
      <c r="AB385" s="757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7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5">
      <c r="A392" s="107" t="s">
        <v>13</v>
      </c>
      <c r="B392" s="14" t="s">
        <v>226</v>
      </c>
      <c r="C392" s="127"/>
      <c r="D392" s="127"/>
      <c r="E392" s="127"/>
      <c r="F392" s="127"/>
      <c r="G392" s="127"/>
      <c r="H392" s="127"/>
      <c r="I392" s="127"/>
      <c r="J392" s="123"/>
      <c r="K392" s="123"/>
      <c r="L392" s="123"/>
      <c r="M392" s="123"/>
      <c r="N392" s="123"/>
      <c r="O392" s="240">
        <v>0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107" t="s">
        <v>19</v>
      </c>
      <c r="B393" s="14" t="s">
        <v>227</v>
      </c>
      <c r="C393" s="123"/>
      <c r="D393" s="123"/>
      <c r="E393" s="123"/>
      <c r="F393" s="123"/>
      <c r="G393" s="123"/>
      <c r="H393" s="127"/>
      <c r="I393" s="127"/>
      <c r="J393" s="123"/>
      <c r="K393" s="123"/>
      <c r="L393" s="123"/>
      <c r="M393" s="123"/>
      <c r="N393" s="123"/>
      <c r="O393" s="240"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5">
      <c r="A394" s="107" t="s">
        <v>25</v>
      </c>
      <c r="B394" s="14" t="s">
        <v>228</v>
      </c>
      <c r="C394" s="123"/>
      <c r="D394" s="123"/>
      <c r="E394" s="123"/>
      <c r="F394" s="123"/>
      <c r="G394" s="123"/>
      <c r="H394" s="127"/>
      <c r="I394" s="127"/>
      <c r="J394" s="123"/>
      <c r="K394" s="123"/>
      <c r="L394" s="123"/>
      <c r="M394" s="123"/>
      <c r="N394" s="123"/>
      <c r="O394" s="240"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5">
      <c r="A395" s="107" t="s">
        <v>33</v>
      </c>
      <c r="B395" s="14" t="s">
        <v>229</v>
      </c>
      <c r="C395" s="123"/>
      <c r="D395" s="123"/>
      <c r="E395" s="123"/>
      <c r="F395" s="123"/>
      <c r="G395" s="123"/>
      <c r="H395" s="127"/>
      <c r="I395" s="127"/>
      <c r="J395" s="123"/>
      <c r="K395" s="123"/>
      <c r="L395" s="123"/>
      <c r="M395" s="123"/>
      <c r="N395" s="123"/>
      <c r="O395" s="240">
        <v>0</v>
      </c>
    </row>
    <row r="396" spans="1:28" x14ac:dyDescent="0.25">
      <c r="A396" s="107" t="s">
        <v>35</v>
      </c>
      <c r="B396" s="14" t="s">
        <v>230</v>
      </c>
      <c r="C396" s="123"/>
      <c r="D396" s="123"/>
      <c r="E396" s="123"/>
      <c r="F396" s="123"/>
      <c r="G396" s="123"/>
      <c r="H396" s="127"/>
      <c r="I396" s="127"/>
      <c r="J396" s="123"/>
      <c r="K396" s="123"/>
      <c r="L396" s="123"/>
      <c r="M396" s="123"/>
      <c r="N396" s="123"/>
      <c r="O396" s="240">
        <v>0</v>
      </c>
    </row>
    <row r="397" spans="1:28" x14ac:dyDescent="0.25">
      <c r="A397" s="107" t="s">
        <v>37</v>
      </c>
      <c r="B397" s="14" t="s">
        <v>231</v>
      </c>
      <c r="C397" s="123"/>
      <c r="D397" s="123"/>
      <c r="E397" s="123"/>
      <c r="F397" s="123"/>
      <c r="G397" s="123"/>
      <c r="H397" s="127"/>
      <c r="I397" s="127"/>
      <c r="J397" s="123"/>
      <c r="K397" s="123"/>
      <c r="L397" s="123"/>
      <c r="M397" s="123"/>
      <c r="N397" s="123"/>
      <c r="O397" s="240">
        <v>0</v>
      </c>
    </row>
    <row r="398" spans="1:28" x14ac:dyDescent="0.25">
      <c r="A398" s="107" t="s">
        <v>39</v>
      </c>
      <c r="B398" s="14" t="s">
        <v>232</v>
      </c>
      <c r="C398" s="123"/>
      <c r="D398" s="123"/>
      <c r="E398" s="123"/>
      <c r="F398" s="123"/>
      <c r="G398" s="123"/>
      <c r="H398" s="127"/>
      <c r="I398" s="127"/>
      <c r="J398" s="123"/>
      <c r="K398" s="123"/>
      <c r="L398" s="123"/>
      <c r="M398" s="123"/>
      <c r="N398" s="123"/>
      <c r="O398" s="240">
        <v>0</v>
      </c>
    </row>
    <row r="399" spans="1:28" x14ac:dyDescent="0.25">
      <c r="A399" s="107" t="s">
        <v>41</v>
      </c>
      <c r="B399" s="14" t="s">
        <v>233</v>
      </c>
      <c r="C399" s="123"/>
      <c r="D399" s="123"/>
      <c r="E399" s="123"/>
      <c r="F399" s="123"/>
      <c r="G399" s="123"/>
      <c r="H399" s="127"/>
      <c r="I399" s="127"/>
      <c r="J399" s="123"/>
      <c r="K399" s="123"/>
      <c r="L399" s="123"/>
      <c r="M399" s="123"/>
      <c r="N399" s="123"/>
      <c r="O399" s="240">
        <v>0</v>
      </c>
    </row>
    <row r="400" spans="1:28" x14ac:dyDescent="0.25">
      <c r="A400" s="107" t="s">
        <v>43</v>
      </c>
      <c r="B400" s="14" t="s">
        <v>234</v>
      </c>
      <c r="C400" s="123"/>
      <c r="D400" s="123"/>
      <c r="E400" s="123"/>
      <c r="F400" s="123"/>
      <c r="G400" s="123"/>
      <c r="H400" s="127"/>
      <c r="I400" s="127"/>
      <c r="J400" s="123"/>
      <c r="K400" s="123"/>
      <c r="L400" s="123"/>
      <c r="M400" s="123"/>
      <c r="N400" s="123"/>
      <c r="O400" s="240">
        <v>0</v>
      </c>
    </row>
    <row r="401" spans="1:15" x14ac:dyDescent="0.25">
      <c r="A401" s="107" t="s">
        <v>45</v>
      </c>
      <c r="B401" s="14" t="s">
        <v>235</v>
      </c>
      <c r="C401" s="123"/>
      <c r="D401" s="123"/>
      <c r="E401" s="123"/>
      <c r="F401" s="123"/>
      <c r="G401" s="123"/>
      <c r="H401" s="127"/>
      <c r="I401" s="127"/>
      <c r="J401" s="123"/>
      <c r="K401" s="123"/>
      <c r="L401" s="123"/>
      <c r="M401" s="123"/>
      <c r="N401" s="123"/>
      <c r="O401" s="240">
        <v>0</v>
      </c>
    </row>
    <row r="402" spans="1:15" x14ac:dyDescent="0.25">
      <c r="A402" s="107" t="s">
        <v>47</v>
      </c>
      <c r="B402" s="14" t="s">
        <v>236</v>
      </c>
      <c r="C402" s="123"/>
      <c r="D402" s="123"/>
      <c r="E402" s="123"/>
      <c r="F402" s="123"/>
      <c r="G402" s="123"/>
      <c r="H402" s="127"/>
      <c r="I402" s="127"/>
      <c r="J402" s="123"/>
      <c r="K402" s="123"/>
      <c r="L402" s="123"/>
      <c r="M402" s="123"/>
      <c r="N402" s="123"/>
      <c r="O402" s="240">
        <v>0</v>
      </c>
    </row>
    <row r="403" spans="1:15" x14ac:dyDescent="0.25">
      <c r="A403" s="107" t="s">
        <v>49</v>
      </c>
      <c r="B403" s="14" t="s">
        <v>237</v>
      </c>
      <c r="C403" s="123"/>
      <c r="D403" s="123"/>
      <c r="E403" s="123"/>
      <c r="F403" s="123"/>
      <c r="G403" s="123"/>
      <c r="H403" s="127"/>
      <c r="I403" s="127"/>
      <c r="J403" s="123"/>
      <c r="K403" s="123"/>
      <c r="L403" s="123"/>
      <c r="M403" s="123"/>
      <c r="N403" s="123"/>
      <c r="O403" s="240">
        <v>0</v>
      </c>
    </row>
    <row r="404" spans="1:15" x14ac:dyDescent="0.25">
      <c r="A404" s="107" t="s">
        <v>50</v>
      </c>
      <c r="B404" s="14" t="s">
        <v>238</v>
      </c>
      <c r="C404" s="123"/>
      <c r="D404" s="123"/>
      <c r="E404" s="123"/>
      <c r="F404" s="123"/>
      <c r="G404" s="123"/>
      <c r="H404" s="127"/>
      <c r="I404" s="127"/>
      <c r="J404" s="123"/>
      <c r="K404" s="123"/>
      <c r="L404" s="123"/>
      <c r="M404" s="123"/>
      <c r="N404" s="123"/>
      <c r="O404" s="240">
        <v>0</v>
      </c>
    </row>
    <row r="405" spans="1:15" x14ac:dyDescent="0.25">
      <c r="A405" s="107" t="s">
        <v>51</v>
      </c>
      <c r="B405" s="14" t="s">
        <v>239</v>
      </c>
      <c r="C405" s="123"/>
      <c r="D405" s="123"/>
      <c r="E405" s="123"/>
      <c r="F405" s="123"/>
      <c r="G405" s="123"/>
      <c r="H405" s="127"/>
      <c r="I405" s="127"/>
      <c r="J405" s="123"/>
      <c r="K405" s="123"/>
      <c r="L405" s="123"/>
      <c r="M405" s="123"/>
      <c r="N405" s="123"/>
      <c r="O405" s="240">
        <v>0</v>
      </c>
    </row>
    <row r="406" spans="1:15" x14ac:dyDescent="0.25">
      <c r="A406" s="107" t="s">
        <v>53</v>
      </c>
      <c r="B406" s="14" t="s">
        <v>240</v>
      </c>
      <c r="C406" s="123"/>
      <c r="D406" s="123"/>
      <c r="E406" s="123"/>
      <c r="F406" s="123"/>
      <c r="G406" s="123"/>
      <c r="H406" s="127"/>
      <c r="I406" s="127"/>
      <c r="J406" s="123"/>
      <c r="K406" s="123"/>
      <c r="L406" s="123"/>
      <c r="M406" s="123"/>
      <c r="N406" s="123"/>
      <c r="O406" s="240">
        <v>0</v>
      </c>
    </row>
    <row r="407" spans="1:15" x14ac:dyDescent="0.25">
      <c r="A407" s="107" t="s">
        <v>54</v>
      </c>
      <c r="B407" s="14" t="s">
        <v>241</v>
      </c>
      <c r="C407" s="123"/>
      <c r="D407" s="123"/>
      <c r="E407" s="123"/>
      <c r="F407" s="123"/>
      <c r="G407" s="123"/>
      <c r="H407" s="127"/>
      <c r="I407" s="127"/>
      <c r="J407" s="123"/>
      <c r="K407" s="123"/>
      <c r="L407" s="123"/>
      <c r="M407" s="123"/>
      <c r="N407" s="123"/>
      <c r="O407" s="240">
        <v>0</v>
      </c>
    </row>
    <row r="408" spans="1:15" x14ac:dyDescent="0.25">
      <c r="A408" s="107" t="s">
        <v>56</v>
      </c>
      <c r="B408" s="14" t="s">
        <v>242</v>
      </c>
      <c r="C408" s="123"/>
      <c r="D408" s="123"/>
      <c r="E408" s="123"/>
      <c r="F408" s="123"/>
      <c r="G408" s="123"/>
      <c r="H408" s="127"/>
      <c r="I408" s="127"/>
      <c r="J408" s="123"/>
      <c r="K408" s="123"/>
      <c r="L408" s="123"/>
      <c r="M408" s="123"/>
      <c r="N408" s="123"/>
      <c r="O408" s="240">
        <v>0</v>
      </c>
    </row>
    <row r="409" spans="1:15" x14ac:dyDescent="0.25">
      <c r="A409" s="107" t="s">
        <v>57</v>
      </c>
      <c r="B409" s="14" t="s">
        <v>243</v>
      </c>
      <c r="C409" s="123"/>
      <c r="D409" s="123"/>
      <c r="E409" s="123"/>
      <c r="F409" s="123"/>
      <c r="G409" s="123"/>
      <c r="H409" s="127"/>
      <c r="I409" s="127"/>
      <c r="J409" s="123"/>
      <c r="K409" s="123"/>
      <c r="L409" s="123"/>
      <c r="M409" s="123"/>
      <c r="N409" s="123"/>
      <c r="O409" s="240">
        <v>0</v>
      </c>
    </row>
    <row r="410" spans="1:15" x14ac:dyDescent="0.25">
      <c r="A410" s="107" t="s">
        <v>59</v>
      </c>
      <c r="B410" s="14" t="s">
        <v>244</v>
      </c>
      <c r="C410" s="123"/>
      <c r="D410" s="123"/>
      <c r="E410" s="123"/>
      <c r="F410" s="123"/>
      <c r="G410" s="123"/>
      <c r="H410" s="127"/>
      <c r="I410" s="127"/>
      <c r="J410" s="123"/>
      <c r="K410" s="123"/>
      <c r="L410" s="123"/>
      <c r="M410" s="123"/>
      <c r="N410" s="123"/>
      <c r="O410" s="240">
        <v>0</v>
      </c>
    </row>
    <row r="411" spans="1:15" x14ac:dyDescent="0.25">
      <c r="A411" s="107" t="s">
        <v>60</v>
      </c>
      <c r="B411" s="14" t="s">
        <v>245</v>
      </c>
      <c r="C411" s="123"/>
      <c r="D411" s="123"/>
      <c r="E411" s="123"/>
      <c r="F411" s="123"/>
      <c r="G411" s="123"/>
      <c r="H411" s="127"/>
      <c r="I411" s="127"/>
      <c r="J411" s="123"/>
      <c r="K411" s="123"/>
      <c r="L411" s="123"/>
      <c r="M411" s="123"/>
      <c r="N411" s="123"/>
      <c r="O411" s="240">
        <v>0</v>
      </c>
    </row>
    <row r="412" spans="1:15" x14ac:dyDescent="0.25">
      <c r="A412" s="107" t="s">
        <v>62</v>
      </c>
      <c r="B412" s="14" t="s">
        <v>246</v>
      </c>
      <c r="C412" s="123"/>
      <c r="D412" s="123"/>
      <c r="E412" s="123"/>
      <c r="F412" s="123"/>
      <c r="G412" s="123"/>
      <c r="H412" s="127"/>
      <c r="I412" s="127"/>
      <c r="J412" s="123"/>
      <c r="K412" s="123"/>
      <c r="L412" s="123"/>
      <c r="M412" s="123"/>
      <c r="N412" s="123"/>
      <c r="O412" s="240">
        <v>0</v>
      </c>
    </row>
    <row r="413" spans="1:15" x14ac:dyDescent="0.25">
      <c r="A413" s="107" t="s">
        <v>63</v>
      </c>
      <c r="B413" s="14" t="s">
        <v>247</v>
      </c>
      <c r="C413" s="123"/>
      <c r="D413" s="123"/>
      <c r="E413" s="123"/>
      <c r="F413" s="123"/>
      <c r="G413" s="123"/>
      <c r="H413" s="127"/>
      <c r="I413" s="127"/>
      <c r="J413" s="123"/>
      <c r="K413" s="123"/>
      <c r="L413" s="123"/>
      <c r="M413" s="123"/>
      <c r="N413" s="123"/>
      <c r="O413" s="240">
        <v>0</v>
      </c>
    </row>
    <row r="414" spans="1:15" x14ac:dyDescent="0.25">
      <c r="A414" s="107" t="s">
        <v>65</v>
      </c>
      <c r="B414" s="14" t="s">
        <v>248</v>
      </c>
      <c r="C414" s="123"/>
      <c r="D414" s="123"/>
      <c r="E414" s="123"/>
      <c r="F414" s="123"/>
      <c r="G414" s="123"/>
      <c r="H414" s="127"/>
      <c r="I414" s="127"/>
      <c r="J414" s="123"/>
      <c r="K414" s="123"/>
      <c r="L414" s="123"/>
      <c r="M414" s="123"/>
      <c r="N414" s="123"/>
      <c r="O414" s="240">
        <v>0</v>
      </c>
    </row>
    <row r="415" spans="1:15" x14ac:dyDescent="0.25">
      <c r="A415" s="107" t="s">
        <v>67</v>
      </c>
      <c r="B415" s="14" t="s">
        <v>249</v>
      </c>
      <c r="C415" s="123"/>
      <c r="D415" s="123"/>
      <c r="E415" s="123"/>
      <c r="F415" s="123"/>
      <c r="G415" s="123"/>
      <c r="H415" s="127"/>
      <c r="I415" s="127"/>
      <c r="J415" s="123"/>
      <c r="K415" s="123"/>
      <c r="L415" s="123"/>
      <c r="M415" s="123"/>
      <c r="N415" s="123"/>
      <c r="O415" s="240">
        <v>0</v>
      </c>
    </row>
    <row r="416" spans="1:15" x14ac:dyDescent="0.25">
      <c r="A416" s="107" t="s">
        <v>69</v>
      </c>
      <c r="B416" s="14" t="s">
        <v>250</v>
      </c>
      <c r="C416" s="123"/>
      <c r="D416" s="123"/>
      <c r="E416" s="123"/>
      <c r="F416" s="123"/>
      <c r="G416" s="123"/>
      <c r="H416" s="127"/>
      <c r="I416" s="127"/>
      <c r="J416" s="123"/>
      <c r="K416" s="123"/>
      <c r="L416" s="123"/>
      <c r="M416" s="123"/>
      <c r="N416" s="123"/>
      <c r="O416" s="240">
        <v>0</v>
      </c>
    </row>
    <row r="417" spans="1:15" x14ac:dyDescent="0.25">
      <c r="A417" s="107" t="s">
        <v>71</v>
      </c>
      <c r="B417" s="14" t="s">
        <v>251</v>
      </c>
      <c r="C417" s="123">
        <v>1</v>
      </c>
      <c r="D417" s="123">
        <v>2</v>
      </c>
      <c r="E417" s="123">
        <v>1</v>
      </c>
      <c r="F417" s="123"/>
      <c r="G417" s="123"/>
      <c r="H417" s="127"/>
      <c r="I417" s="127"/>
      <c r="J417" s="123"/>
      <c r="K417" s="123"/>
      <c r="L417" s="123"/>
      <c r="M417" s="123"/>
      <c r="N417" s="123"/>
      <c r="O417" s="240">
        <f>SUM(C417:N417)</f>
        <v>4</v>
      </c>
    </row>
    <row r="418" spans="1:15" x14ac:dyDescent="0.25">
      <c r="A418" s="107" t="s">
        <v>73</v>
      </c>
      <c r="B418" s="14" t="s">
        <v>252</v>
      </c>
      <c r="C418" s="123"/>
      <c r="D418" s="123"/>
      <c r="E418" s="123"/>
      <c r="F418" s="123"/>
      <c r="G418" s="123"/>
      <c r="H418" s="127"/>
      <c r="I418" s="127"/>
      <c r="J418" s="123"/>
      <c r="K418" s="123"/>
      <c r="L418" s="123"/>
      <c r="M418" s="123"/>
      <c r="N418" s="123"/>
      <c r="O418" s="240">
        <v>0</v>
      </c>
    </row>
    <row r="419" spans="1:15" x14ac:dyDescent="0.25">
      <c r="A419" s="107" t="s">
        <v>75</v>
      </c>
      <c r="B419" s="14" t="s">
        <v>253</v>
      </c>
      <c r="C419" s="123"/>
      <c r="D419" s="123"/>
      <c r="E419" s="123"/>
      <c r="F419" s="123"/>
      <c r="G419" s="123"/>
      <c r="H419" s="127"/>
      <c r="I419" s="127"/>
      <c r="J419" s="123"/>
      <c r="K419" s="123"/>
      <c r="L419" s="123"/>
      <c r="M419" s="123"/>
      <c r="N419" s="123"/>
      <c r="O419" s="240">
        <v>0</v>
      </c>
    </row>
    <row r="420" spans="1:15" x14ac:dyDescent="0.25">
      <c r="A420" s="107" t="s">
        <v>77</v>
      </c>
      <c r="B420" s="14" t="s">
        <v>254</v>
      </c>
      <c r="C420" s="123"/>
      <c r="D420" s="123"/>
      <c r="E420" s="123"/>
      <c r="F420" s="123"/>
      <c r="G420" s="123"/>
      <c r="H420" s="127"/>
      <c r="I420" s="127"/>
      <c r="J420" s="123"/>
      <c r="K420" s="123"/>
      <c r="L420" s="123"/>
      <c r="M420" s="123"/>
      <c r="N420" s="123"/>
      <c r="O420" s="240">
        <f>SUM(C420:N420)</f>
        <v>0</v>
      </c>
    </row>
    <row r="421" spans="1:15" x14ac:dyDescent="0.25">
      <c r="A421" s="107" t="s">
        <v>79</v>
      </c>
      <c r="B421" s="14" t="s">
        <v>255</v>
      </c>
      <c r="C421" s="123">
        <v>1</v>
      </c>
      <c r="D421" s="123"/>
      <c r="E421" s="123"/>
      <c r="F421" s="123"/>
      <c r="G421" s="123"/>
      <c r="H421" s="127"/>
      <c r="I421" s="127"/>
      <c r="J421" s="123"/>
      <c r="K421" s="123"/>
      <c r="L421" s="123"/>
      <c r="M421" s="123"/>
      <c r="N421" s="123"/>
      <c r="O421" s="240">
        <f>SUM(C421:N421)</f>
        <v>1</v>
      </c>
    </row>
    <row r="422" spans="1:15" x14ac:dyDescent="0.25">
      <c r="A422" s="107" t="s">
        <v>81</v>
      </c>
      <c r="B422" s="14" t="s">
        <v>256</v>
      </c>
      <c r="C422" s="123"/>
      <c r="D422" s="123"/>
      <c r="E422" s="123">
        <v>3</v>
      </c>
      <c r="F422" s="123"/>
      <c r="G422" s="123"/>
      <c r="H422" s="127"/>
      <c r="I422" s="127"/>
      <c r="J422" s="123"/>
      <c r="K422" s="123"/>
      <c r="L422" s="123"/>
      <c r="M422" s="123"/>
      <c r="N422" s="123"/>
      <c r="O422" s="240">
        <v>0</v>
      </c>
    </row>
    <row r="423" spans="1:15" x14ac:dyDescent="0.25">
      <c r="A423" s="107" t="s">
        <v>216</v>
      </c>
      <c r="B423" s="14" t="s">
        <v>257</v>
      </c>
      <c r="C423" s="123"/>
      <c r="D423" s="123"/>
      <c r="E423" s="123"/>
      <c r="F423" s="123"/>
      <c r="G423" s="123"/>
      <c r="H423" s="127"/>
      <c r="I423" s="127"/>
      <c r="J423" s="123"/>
      <c r="K423" s="123"/>
      <c r="L423" s="123"/>
      <c r="M423" s="123"/>
      <c r="N423" s="123"/>
      <c r="O423" s="240">
        <v>0</v>
      </c>
    </row>
    <row r="424" spans="1:15" x14ac:dyDescent="0.25">
      <c r="A424" s="107" t="s">
        <v>217</v>
      </c>
      <c r="B424" s="14" t="s">
        <v>258</v>
      </c>
      <c r="C424" s="123"/>
      <c r="D424" s="123">
        <v>1</v>
      </c>
      <c r="E424" s="123"/>
      <c r="F424" s="123"/>
      <c r="G424" s="123"/>
      <c r="H424" s="127"/>
      <c r="I424" s="127"/>
      <c r="J424" s="123"/>
      <c r="K424" s="123"/>
      <c r="L424" s="123"/>
      <c r="M424" s="123"/>
      <c r="N424" s="123"/>
      <c r="O424" s="240">
        <f>SUM(C424:N424)</f>
        <v>1</v>
      </c>
    </row>
    <row r="425" spans="1:15" x14ac:dyDescent="0.25">
      <c r="A425" s="107" t="s">
        <v>218</v>
      </c>
      <c r="B425" s="14" t="s">
        <v>259</v>
      </c>
      <c r="C425" s="123"/>
      <c r="D425" s="123"/>
      <c r="E425" s="123"/>
      <c r="F425" s="123"/>
      <c r="G425" s="123"/>
      <c r="H425" s="127"/>
      <c r="I425" s="127"/>
      <c r="J425" s="123"/>
      <c r="K425" s="123"/>
      <c r="L425" s="123"/>
      <c r="M425" s="123"/>
      <c r="N425" s="123"/>
      <c r="O425" s="240">
        <f>SUM(C425:N425)</f>
        <v>0</v>
      </c>
    </row>
    <row r="426" spans="1:15" x14ac:dyDescent="0.25">
      <c r="A426" s="107" t="s">
        <v>260</v>
      </c>
      <c r="B426" s="14" t="s">
        <v>261</v>
      </c>
      <c r="C426" s="123"/>
      <c r="D426" s="123"/>
      <c r="E426" s="123"/>
      <c r="F426" s="123"/>
      <c r="G426" s="123"/>
      <c r="H426" s="127"/>
      <c r="I426" s="127"/>
      <c r="J426" s="123"/>
      <c r="K426" s="123"/>
      <c r="L426" s="123"/>
      <c r="M426" s="123"/>
      <c r="N426" s="123"/>
      <c r="O426" s="240">
        <v>0</v>
      </c>
    </row>
    <row r="427" spans="1:15" x14ac:dyDescent="0.25">
      <c r="A427" s="107" t="s">
        <v>262</v>
      </c>
      <c r="B427" s="14" t="s">
        <v>263</v>
      </c>
      <c r="C427" s="123"/>
      <c r="D427" s="123"/>
      <c r="E427" s="123"/>
      <c r="F427" s="123"/>
      <c r="G427" s="123"/>
      <c r="H427" s="127"/>
      <c r="I427" s="127"/>
      <c r="J427" s="123"/>
      <c r="K427" s="123"/>
      <c r="L427" s="123"/>
      <c r="M427" s="123"/>
      <c r="N427" s="123"/>
      <c r="O427" s="240">
        <v>0</v>
      </c>
    </row>
    <row r="428" spans="1:15" x14ac:dyDescent="0.25">
      <c r="A428" s="107" t="s">
        <v>264</v>
      </c>
      <c r="B428" s="14" t="s">
        <v>265</v>
      </c>
      <c r="C428" s="123"/>
      <c r="D428" s="123"/>
      <c r="E428" s="123"/>
      <c r="F428" s="123"/>
      <c r="G428" s="123"/>
      <c r="H428" s="127"/>
      <c r="I428" s="127"/>
      <c r="J428" s="123"/>
      <c r="K428" s="123"/>
      <c r="L428" s="123"/>
      <c r="M428" s="123"/>
      <c r="N428" s="123"/>
      <c r="O428" s="240">
        <v>0</v>
      </c>
    </row>
    <row r="429" spans="1:15" x14ac:dyDescent="0.25">
      <c r="A429" s="107" t="s">
        <v>266</v>
      </c>
      <c r="B429" s="14" t="s">
        <v>235</v>
      </c>
      <c r="C429" s="123"/>
      <c r="D429" s="123"/>
      <c r="E429" s="123"/>
      <c r="F429" s="123"/>
      <c r="G429" s="123"/>
      <c r="H429" s="127"/>
      <c r="I429" s="127"/>
      <c r="J429" s="123"/>
      <c r="K429" s="123"/>
      <c r="L429" s="123"/>
      <c r="M429" s="123"/>
      <c r="N429" s="123"/>
      <c r="O429" s="240">
        <v>0</v>
      </c>
    </row>
    <row r="430" spans="1:15" x14ac:dyDescent="0.25">
      <c r="A430" s="107" t="s">
        <v>267</v>
      </c>
      <c r="B430" s="14" t="s">
        <v>268</v>
      </c>
      <c r="C430" s="123"/>
      <c r="D430" s="123"/>
      <c r="E430" s="123"/>
      <c r="F430" s="123"/>
      <c r="G430" s="123"/>
      <c r="H430" s="127"/>
      <c r="I430" s="127"/>
      <c r="J430" s="123"/>
      <c r="K430" s="123"/>
      <c r="L430" s="123"/>
      <c r="M430" s="123"/>
      <c r="N430" s="123"/>
      <c r="O430" s="240">
        <v>0</v>
      </c>
    </row>
    <row r="431" spans="1:15" x14ac:dyDescent="0.25">
      <c r="A431" s="107" t="s">
        <v>269</v>
      </c>
      <c r="B431" s="14" t="s">
        <v>270</v>
      </c>
      <c r="C431" s="123"/>
      <c r="D431" s="123"/>
      <c r="E431" s="123"/>
      <c r="F431" s="123"/>
      <c r="G431" s="123"/>
      <c r="H431" s="127"/>
      <c r="I431" s="127"/>
      <c r="J431" s="123"/>
      <c r="K431" s="123"/>
      <c r="L431" s="123"/>
      <c r="M431" s="123"/>
      <c r="N431" s="123"/>
      <c r="O431" s="240">
        <v>0</v>
      </c>
    </row>
    <row r="432" spans="1:15" x14ac:dyDescent="0.25">
      <c r="A432" s="107" t="s">
        <v>271</v>
      </c>
      <c r="B432" s="14" t="s">
        <v>272</v>
      </c>
      <c r="C432" s="123"/>
      <c r="D432" s="123"/>
      <c r="E432" s="123"/>
      <c r="F432" s="123"/>
      <c r="G432" s="123"/>
      <c r="H432" s="127"/>
      <c r="I432" s="127"/>
      <c r="J432" s="123"/>
      <c r="K432" s="123"/>
      <c r="L432" s="123"/>
      <c r="M432" s="123"/>
      <c r="N432" s="123"/>
      <c r="O432" s="240">
        <v>0</v>
      </c>
    </row>
    <row r="433" spans="1:21" x14ac:dyDescent="0.25">
      <c r="A433" s="107" t="s">
        <v>273</v>
      </c>
      <c r="B433" s="14" t="s">
        <v>274</v>
      </c>
      <c r="C433" s="123"/>
      <c r="D433" s="123"/>
      <c r="E433" s="123"/>
      <c r="F433" s="123"/>
      <c r="G433" s="123"/>
      <c r="H433" s="127"/>
      <c r="I433" s="127"/>
      <c r="J433" s="123"/>
      <c r="K433" s="123"/>
      <c r="L433" s="123"/>
      <c r="M433" s="123"/>
      <c r="N433" s="123"/>
      <c r="O433" s="240">
        <v>0</v>
      </c>
    </row>
    <row r="434" spans="1:21" x14ac:dyDescent="0.25">
      <c r="A434" s="107" t="s">
        <v>275</v>
      </c>
      <c r="B434" s="14" t="s">
        <v>276</v>
      </c>
      <c r="C434" s="123"/>
      <c r="D434" s="123"/>
      <c r="E434" s="123"/>
      <c r="F434" s="123"/>
      <c r="G434" s="123"/>
      <c r="H434" s="127"/>
      <c r="I434" s="127"/>
      <c r="J434" s="123"/>
      <c r="K434" s="123"/>
      <c r="L434" s="123"/>
      <c r="M434" s="123"/>
      <c r="N434" s="123"/>
      <c r="O434" s="240">
        <v>0</v>
      </c>
    </row>
    <row r="435" spans="1:21" x14ac:dyDescent="0.25">
      <c r="A435" s="107" t="s">
        <v>277</v>
      </c>
      <c r="B435" s="14" t="s">
        <v>278</v>
      </c>
      <c r="C435" s="123"/>
      <c r="D435" s="123"/>
      <c r="E435" s="123"/>
      <c r="F435" s="123"/>
      <c r="G435" s="123"/>
      <c r="H435" s="127"/>
      <c r="I435" s="127"/>
      <c r="J435" s="123"/>
      <c r="K435" s="123"/>
      <c r="L435" s="123"/>
      <c r="M435" s="123"/>
      <c r="N435" s="123"/>
      <c r="O435" s="240">
        <v>0</v>
      </c>
    </row>
    <row r="436" spans="1:21" x14ac:dyDescent="0.25">
      <c r="A436" s="107" t="s">
        <v>279</v>
      </c>
      <c r="B436" s="14" t="s">
        <v>280</v>
      </c>
      <c r="C436" s="123"/>
      <c r="D436" s="123"/>
      <c r="E436" s="123"/>
      <c r="F436" s="123"/>
      <c r="G436" s="123"/>
      <c r="H436" s="127"/>
      <c r="I436" s="127"/>
      <c r="J436" s="123"/>
      <c r="K436" s="123"/>
      <c r="L436" s="123"/>
      <c r="M436" s="123"/>
      <c r="N436" s="123"/>
      <c r="O436" s="240">
        <v>0</v>
      </c>
    </row>
    <row r="437" spans="1:21" x14ac:dyDescent="0.25">
      <c r="A437" s="107" t="s">
        <v>281</v>
      </c>
      <c r="B437" s="14" t="s">
        <v>282</v>
      </c>
      <c r="C437" s="123"/>
      <c r="D437" s="123"/>
      <c r="E437" s="123"/>
      <c r="F437" s="123"/>
      <c r="G437" s="123"/>
      <c r="H437" s="127"/>
      <c r="I437" s="127"/>
      <c r="J437" s="123"/>
      <c r="K437" s="123"/>
      <c r="L437" s="123"/>
      <c r="M437" s="123"/>
      <c r="N437" s="123"/>
      <c r="O437" s="240">
        <v>0</v>
      </c>
    </row>
    <row r="438" spans="1:21" x14ac:dyDescent="0.25">
      <c r="A438" s="107" t="s">
        <v>283</v>
      </c>
      <c r="B438" s="14" t="s">
        <v>284</v>
      </c>
      <c r="C438" s="123"/>
      <c r="D438" s="123"/>
      <c r="E438" s="123"/>
      <c r="F438" s="123"/>
      <c r="G438" s="123"/>
      <c r="H438" s="127"/>
      <c r="I438" s="127"/>
      <c r="J438" s="123"/>
      <c r="K438" s="123"/>
      <c r="L438" s="123"/>
      <c r="M438" s="123"/>
      <c r="N438" s="123"/>
      <c r="O438" s="240">
        <v>0</v>
      </c>
    </row>
    <row r="439" spans="1:21" x14ac:dyDescent="0.25">
      <c r="A439" s="107" t="s">
        <v>285</v>
      </c>
      <c r="B439" s="12" t="s">
        <v>119</v>
      </c>
      <c r="C439" s="7">
        <f>SUM(C417:C425)</f>
        <v>2</v>
      </c>
      <c r="D439" s="7">
        <f>SUM(D417:D425)</f>
        <v>3</v>
      </c>
      <c r="E439" s="7">
        <f>SUM(E417:E425)</f>
        <v>4</v>
      </c>
      <c r="F439" s="7">
        <f>SUM(F417:F425)</f>
        <v>0</v>
      </c>
      <c r="G439" s="7">
        <f t="shared" ref="G439:N439" si="8">SUM(G417:G425)</f>
        <v>0</v>
      </c>
      <c r="H439" s="7">
        <f t="shared" si="8"/>
        <v>0</v>
      </c>
      <c r="I439" s="7">
        <f t="shared" si="8"/>
        <v>0</v>
      </c>
      <c r="J439" s="7">
        <f t="shared" si="8"/>
        <v>0</v>
      </c>
      <c r="K439" s="7">
        <f t="shared" si="8"/>
        <v>0</v>
      </c>
      <c r="L439" s="7">
        <f t="shared" si="8"/>
        <v>0</v>
      </c>
      <c r="M439" s="7">
        <f t="shared" si="8"/>
        <v>0</v>
      </c>
      <c r="N439" s="7">
        <f t="shared" si="8"/>
        <v>0</v>
      </c>
      <c r="O439" s="7">
        <f>SUM(C439:N439)</f>
        <v>9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ht="26.25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7" t="s">
        <v>442</v>
      </c>
      <c r="P445" s="1"/>
      <c r="Q445" s="1"/>
      <c r="R445" s="1"/>
      <c r="S445" s="1"/>
      <c r="T445" s="1"/>
      <c r="U445" s="1"/>
    </row>
    <row r="446" spans="1:21" x14ac:dyDescent="0.25">
      <c r="A446" s="107" t="s">
        <v>13</v>
      </c>
      <c r="B446" s="89" t="s">
        <v>289</v>
      </c>
      <c r="C446" s="127"/>
      <c r="D446" s="127"/>
      <c r="E446" s="127"/>
      <c r="F446" s="127"/>
      <c r="G446" s="127"/>
      <c r="H446" s="979"/>
      <c r="I446" s="127"/>
      <c r="J446" s="127"/>
      <c r="K446" s="123"/>
      <c r="L446" s="123"/>
      <c r="M446" s="123"/>
      <c r="N446" s="123"/>
      <c r="O446" s="240">
        <f>SUM(C446:N446)</f>
        <v>0</v>
      </c>
      <c r="P446" s="1"/>
      <c r="Q446" s="1"/>
      <c r="R446" s="1"/>
      <c r="S446" s="1"/>
      <c r="T446" s="1"/>
      <c r="U446" s="1"/>
    </row>
    <row r="447" spans="1:21" x14ac:dyDescent="0.25">
      <c r="A447" s="107" t="s">
        <v>19</v>
      </c>
      <c r="B447" s="89" t="s">
        <v>290</v>
      </c>
      <c r="C447" s="123"/>
      <c r="D447" s="123"/>
      <c r="E447" s="123"/>
      <c r="F447" s="123"/>
      <c r="G447" s="123"/>
      <c r="H447" s="979"/>
      <c r="I447" s="127"/>
      <c r="J447" s="127"/>
      <c r="K447" s="123"/>
      <c r="L447" s="123"/>
      <c r="M447" s="123"/>
      <c r="N447" s="123"/>
      <c r="O447" s="240">
        <v>0</v>
      </c>
      <c r="P447" s="1"/>
      <c r="Q447" s="1"/>
      <c r="R447" s="1"/>
      <c r="S447" s="1"/>
      <c r="T447" s="1"/>
      <c r="U447" s="1"/>
    </row>
    <row r="448" spans="1:21" x14ac:dyDescent="0.25">
      <c r="A448" s="107" t="s">
        <v>25</v>
      </c>
      <c r="B448" s="89" t="s">
        <v>291</v>
      </c>
      <c r="C448" s="123"/>
      <c r="D448" s="123"/>
      <c r="E448" s="123"/>
      <c r="F448" s="123"/>
      <c r="G448" s="123"/>
      <c r="H448" s="979"/>
      <c r="I448" s="127"/>
      <c r="J448" s="127"/>
      <c r="K448" s="123"/>
      <c r="L448" s="123"/>
      <c r="M448" s="123"/>
      <c r="N448" s="123"/>
      <c r="O448" s="240">
        <v>0</v>
      </c>
      <c r="P448" s="1"/>
      <c r="Q448" s="1"/>
      <c r="R448" s="1"/>
      <c r="S448" s="1"/>
      <c r="T448" s="1"/>
      <c r="U448" s="1"/>
    </row>
    <row r="449" spans="1:21" x14ac:dyDescent="0.25">
      <c r="A449" s="107" t="s">
        <v>33</v>
      </c>
      <c r="B449" s="89" t="s">
        <v>292</v>
      </c>
      <c r="C449" s="123"/>
      <c r="D449" s="123"/>
      <c r="E449" s="123"/>
      <c r="F449" s="123"/>
      <c r="G449" s="123"/>
      <c r="H449" s="979"/>
      <c r="I449" s="127"/>
      <c r="J449" s="127"/>
      <c r="K449" s="123"/>
      <c r="L449" s="123"/>
      <c r="M449" s="123"/>
      <c r="N449" s="123"/>
      <c r="O449" s="240">
        <v>0</v>
      </c>
      <c r="P449" s="1"/>
      <c r="Q449" s="1"/>
      <c r="R449" s="1"/>
      <c r="S449" s="1"/>
      <c r="T449" s="1"/>
      <c r="U449" s="1"/>
    </row>
    <row r="450" spans="1:21" x14ac:dyDescent="0.25">
      <c r="A450" s="107" t="s">
        <v>35</v>
      </c>
      <c r="B450" s="89" t="s">
        <v>293</v>
      </c>
      <c r="C450" s="123"/>
      <c r="D450" s="123">
        <v>1</v>
      </c>
      <c r="E450" s="123"/>
      <c r="F450" s="123"/>
      <c r="G450" s="123"/>
      <c r="H450" s="979"/>
      <c r="I450" s="127"/>
      <c r="J450" s="127"/>
      <c r="K450" s="123"/>
      <c r="L450" s="123"/>
      <c r="M450" s="123"/>
      <c r="N450" s="123"/>
      <c r="O450" s="240">
        <f>SUM(D450:N450)</f>
        <v>1</v>
      </c>
      <c r="P450" s="1"/>
      <c r="Q450" s="1"/>
      <c r="R450" s="1"/>
      <c r="S450" s="1"/>
      <c r="T450" s="1"/>
      <c r="U450" s="1"/>
    </row>
    <row r="451" spans="1:21" x14ac:dyDescent="0.25">
      <c r="A451" s="107" t="s">
        <v>37</v>
      </c>
      <c r="B451" s="89" t="s">
        <v>294</v>
      </c>
      <c r="C451" s="123"/>
      <c r="D451" s="123"/>
      <c r="E451" s="123"/>
      <c r="F451" s="123"/>
      <c r="G451" s="123"/>
      <c r="H451" s="979"/>
      <c r="I451" s="127"/>
      <c r="J451" s="127"/>
      <c r="K451" s="123"/>
      <c r="L451" s="123"/>
      <c r="M451" s="123"/>
      <c r="N451" s="123"/>
      <c r="O451" s="240">
        <v>0</v>
      </c>
      <c r="P451" s="1"/>
      <c r="Q451" s="1"/>
      <c r="R451" s="1"/>
      <c r="S451" s="1"/>
      <c r="T451" s="1"/>
      <c r="U451" s="1"/>
    </row>
    <row r="452" spans="1:21" x14ac:dyDescent="0.25">
      <c r="A452" s="107" t="s">
        <v>39</v>
      </c>
      <c r="B452" s="89" t="s">
        <v>295</v>
      </c>
      <c r="C452" s="123"/>
      <c r="D452" s="123"/>
      <c r="E452" s="123"/>
      <c r="F452" s="123"/>
      <c r="G452" s="123"/>
      <c r="H452" s="979"/>
      <c r="I452" s="127"/>
      <c r="J452" s="127"/>
      <c r="K452" s="123"/>
      <c r="L452" s="123"/>
      <c r="M452" s="123"/>
      <c r="N452" s="123"/>
      <c r="O452" s="240">
        <f>SUM(C452:N452)</f>
        <v>0</v>
      </c>
      <c r="P452" s="1"/>
      <c r="Q452" s="1"/>
      <c r="R452" s="1"/>
      <c r="S452" s="1"/>
      <c r="T452" s="1"/>
      <c r="U452" s="1"/>
    </row>
    <row r="453" spans="1:21" x14ac:dyDescent="0.25">
      <c r="A453" s="107" t="s">
        <v>41</v>
      </c>
      <c r="B453" s="89" t="s">
        <v>296</v>
      </c>
      <c r="C453" s="123"/>
      <c r="D453" s="123"/>
      <c r="E453" s="123"/>
      <c r="F453" s="123"/>
      <c r="G453" s="123"/>
      <c r="H453" s="979"/>
      <c r="I453" s="127"/>
      <c r="J453" s="127"/>
      <c r="K453" s="123"/>
      <c r="L453" s="123"/>
      <c r="M453" s="123"/>
      <c r="N453" s="123"/>
      <c r="O453" s="240">
        <v>0</v>
      </c>
      <c r="P453" s="1"/>
      <c r="Q453" s="1"/>
      <c r="R453" s="1"/>
      <c r="S453" s="1"/>
      <c r="T453" s="1"/>
      <c r="U453" s="1"/>
    </row>
    <row r="454" spans="1:21" x14ac:dyDescent="0.25">
      <c r="A454" s="107" t="s">
        <v>43</v>
      </c>
      <c r="B454" s="89" t="s">
        <v>297</v>
      </c>
      <c r="C454" s="123"/>
      <c r="D454" s="123"/>
      <c r="E454" s="123"/>
      <c r="F454" s="123"/>
      <c r="G454" s="123"/>
      <c r="H454" s="979"/>
      <c r="I454" s="127"/>
      <c r="J454" s="127"/>
      <c r="K454" s="123"/>
      <c r="L454" s="123"/>
      <c r="M454" s="123"/>
      <c r="N454" s="123"/>
      <c r="O454" s="240">
        <v>0</v>
      </c>
      <c r="P454" s="1"/>
      <c r="Q454" s="1"/>
      <c r="R454" s="1"/>
      <c r="S454" s="1"/>
      <c r="T454" s="1"/>
      <c r="U454" s="1"/>
    </row>
    <row r="455" spans="1:21" x14ac:dyDescent="0.25">
      <c r="A455" s="107" t="s">
        <v>45</v>
      </c>
      <c r="B455" s="89" t="s">
        <v>298</v>
      </c>
      <c r="C455" s="123"/>
      <c r="D455" s="123">
        <v>2</v>
      </c>
      <c r="E455" s="123">
        <v>3</v>
      </c>
      <c r="F455" s="123"/>
      <c r="G455" s="123"/>
      <c r="H455" s="979"/>
      <c r="I455" s="127"/>
      <c r="J455" s="127"/>
      <c r="K455" s="123"/>
      <c r="L455" s="123"/>
      <c r="M455" s="123"/>
      <c r="N455" s="123"/>
      <c r="O455" s="240">
        <f>SUM(C455:N455)</f>
        <v>5</v>
      </c>
      <c r="P455" s="1"/>
      <c r="Q455" s="1"/>
      <c r="R455" s="1"/>
      <c r="S455" s="1"/>
      <c r="T455" s="1"/>
      <c r="U455" s="1"/>
    </row>
    <row r="456" spans="1:21" x14ac:dyDescent="0.25">
      <c r="A456" s="107" t="s">
        <v>47</v>
      </c>
      <c r="B456" s="89" t="s">
        <v>299</v>
      </c>
      <c r="C456" s="123"/>
      <c r="D456" s="123"/>
      <c r="E456" s="123"/>
      <c r="F456" s="123"/>
      <c r="G456" s="123"/>
      <c r="H456" s="979"/>
      <c r="I456" s="127"/>
      <c r="J456" s="127"/>
      <c r="K456" s="123"/>
      <c r="L456" s="123"/>
      <c r="M456" s="123"/>
      <c r="N456" s="123"/>
      <c r="O456" s="240">
        <v>0</v>
      </c>
      <c r="P456" s="1"/>
      <c r="Q456" s="1"/>
      <c r="R456" s="1"/>
      <c r="S456" s="1"/>
      <c r="T456" s="1"/>
      <c r="U456" s="1"/>
    </row>
    <row r="457" spans="1:21" x14ac:dyDescent="0.25">
      <c r="A457" s="107" t="s">
        <v>49</v>
      </c>
      <c r="B457" s="89" t="s">
        <v>300</v>
      </c>
      <c r="C457" s="123"/>
      <c r="D457" s="123"/>
      <c r="E457" s="244"/>
      <c r="F457" s="123"/>
      <c r="G457" s="123"/>
      <c r="H457" s="979"/>
      <c r="I457" s="127"/>
      <c r="J457" s="127"/>
      <c r="K457" s="244"/>
      <c r="L457" s="123"/>
      <c r="M457" s="123"/>
      <c r="N457" s="123"/>
      <c r="O457" s="240">
        <v>0</v>
      </c>
      <c r="P457" s="1"/>
      <c r="Q457" s="1"/>
      <c r="R457" s="1"/>
      <c r="S457" s="1"/>
      <c r="T457" s="1"/>
      <c r="U457" s="1"/>
    </row>
    <row r="458" spans="1:21" x14ac:dyDescent="0.25">
      <c r="A458" s="107" t="s">
        <v>50</v>
      </c>
      <c r="B458" s="89" t="s">
        <v>301</v>
      </c>
      <c r="C458" s="123"/>
      <c r="D458" s="123"/>
      <c r="E458" s="244"/>
      <c r="F458" s="123"/>
      <c r="G458" s="123"/>
      <c r="H458" s="979"/>
      <c r="I458" s="127"/>
      <c r="J458" s="127"/>
      <c r="K458" s="244"/>
      <c r="L458" s="123"/>
      <c r="M458" s="123"/>
      <c r="N458" s="123"/>
      <c r="O458" s="240">
        <v>0</v>
      </c>
      <c r="P458" s="1"/>
      <c r="Q458" s="1"/>
      <c r="R458" s="1"/>
      <c r="S458" s="1"/>
      <c r="T458" s="1"/>
      <c r="U458" s="1"/>
    </row>
    <row r="459" spans="1:21" x14ac:dyDescent="0.25">
      <c r="A459" s="107" t="s">
        <v>51</v>
      </c>
      <c r="B459" s="89" t="s">
        <v>302</v>
      </c>
      <c r="C459" s="123"/>
      <c r="D459" s="123"/>
      <c r="E459" s="244"/>
      <c r="F459" s="123"/>
      <c r="G459" s="123"/>
      <c r="H459" s="979"/>
      <c r="I459" s="127"/>
      <c r="J459" s="127"/>
      <c r="K459" s="244"/>
      <c r="L459" s="123"/>
      <c r="M459" s="123"/>
      <c r="N459" s="123"/>
      <c r="O459" s="240">
        <v>0</v>
      </c>
      <c r="P459" s="1"/>
      <c r="Q459" s="1"/>
      <c r="R459" s="1"/>
      <c r="S459" s="1"/>
      <c r="T459" s="1"/>
      <c r="U459" s="32"/>
    </row>
    <row r="460" spans="1:21" x14ac:dyDescent="0.25">
      <c r="A460" s="107" t="s">
        <v>53</v>
      </c>
      <c r="B460" s="89" t="s">
        <v>303</v>
      </c>
      <c r="C460" s="123"/>
      <c r="D460" s="123"/>
      <c r="E460" s="244"/>
      <c r="F460" s="123"/>
      <c r="G460" s="123"/>
      <c r="H460" s="979"/>
      <c r="I460" s="127"/>
      <c r="J460" s="127"/>
      <c r="K460" s="244"/>
      <c r="L460" s="123"/>
      <c r="M460" s="123"/>
      <c r="N460" s="123"/>
      <c r="O460" s="240">
        <v>0</v>
      </c>
    </row>
    <row r="461" spans="1:21" x14ac:dyDescent="0.25">
      <c r="A461" s="107" t="s">
        <v>54</v>
      </c>
      <c r="B461" s="89" t="s">
        <v>304</v>
      </c>
      <c r="C461" s="123"/>
      <c r="D461" s="123"/>
      <c r="E461" s="244"/>
      <c r="F461" s="123"/>
      <c r="G461" s="123"/>
      <c r="H461" s="979"/>
      <c r="I461" s="127"/>
      <c r="J461" s="127"/>
      <c r="K461" s="244"/>
      <c r="L461" s="123"/>
      <c r="M461" s="123"/>
      <c r="N461" s="123"/>
      <c r="O461" s="240">
        <v>0</v>
      </c>
    </row>
    <row r="462" spans="1:21" ht="24" x14ac:dyDescent="0.25">
      <c r="A462" s="107" t="s">
        <v>56</v>
      </c>
      <c r="B462" s="89" t="s">
        <v>305</v>
      </c>
      <c r="C462" s="123"/>
      <c r="D462" s="123"/>
      <c r="E462" s="244"/>
      <c r="F462" s="123"/>
      <c r="G462" s="123"/>
      <c r="H462" s="979"/>
      <c r="I462" s="127"/>
      <c r="J462" s="127"/>
      <c r="K462" s="244"/>
      <c r="L462" s="123"/>
      <c r="M462" s="123"/>
      <c r="N462" s="123"/>
      <c r="O462" s="240">
        <f>SUM(C462:N462)</f>
        <v>0</v>
      </c>
    </row>
    <row r="463" spans="1:21" x14ac:dyDescent="0.25">
      <c r="A463" s="107" t="s">
        <v>57</v>
      </c>
      <c r="B463" s="90" t="s">
        <v>306</v>
      </c>
      <c r="C463" s="123">
        <v>1</v>
      </c>
      <c r="D463" s="123"/>
      <c r="E463" s="244">
        <v>1</v>
      </c>
      <c r="F463" s="123"/>
      <c r="G463" s="123"/>
      <c r="H463" s="979"/>
      <c r="I463" s="127"/>
      <c r="J463" s="127"/>
      <c r="K463" s="244"/>
      <c r="L463" s="123"/>
      <c r="M463" s="123"/>
      <c r="N463" s="123"/>
      <c r="O463" s="240">
        <f>SUM(C463:N463)</f>
        <v>2</v>
      </c>
    </row>
    <row r="464" spans="1:21" x14ac:dyDescent="0.25">
      <c r="A464" s="107" t="s">
        <v>59</v>
      </c>
      <c r="B464" s="90" t="s">
        <v>307</v>
      </c>
      <c r="C464" s="123"/>
      <c r="D464" s="123"/>
      <c r="E464" s="244"/>
      <c r="F464" s="123"/>
      <c r="G464" s="123"/>
      <c r="H464" s="979"/>
      <c r="I464" s="127"/>
      <c r="J464" s="127"/>
      <c r="K464" s="244"/>
      <c r="L464" s="123"/>
      <c r="M464" s="123"/>
      <c r="N464" s="123"/>
      <c r="O464" s="240">
        <v>0</v>
      </c>
    </row>
    <row r="465" spans="1:18" x14ac:dyDescent="0.25">
      <c r="A465" s="107" t="s">
        <v>60</v>
      </c>
      <c r="B465" s="90" t="s">
        <v>308</v>
      </c>
      <c r="C465" s="123">
        <v>1</v>
      </c>
      <c r="D465" s="123"/>
      <c r="E465" s="244"/>
      <c r="F465" s="123"/>
      <c r="G465" s="123"/>
      <c r="H465" s="979"/>
      <c r="I465" s="127"/>
      <c r="J465" s="127"/>
      <c r="K465" s="244"/>
      <c r="L465" s="123"/>
      <c r="M465" s="123"/>
      <c r="N465" s="123"/>
      <c r="O465" s="240">
        <f>SUM(C465:N465)</f>
        <v>1</v>
      </c>
    </row>
    <row r="466" spans="1:18" x14ac:dyDescent="0.25">
      <c r="A466" s="107" t="s">
        <v>62</v>
      </c>
      <c r="B466" s="90" t="s">
        <v>309</v>
      </c>
      <c r="C466" s="123"/>
      <c r="D466" s="123"/>
      <c r="E466" s="244"/>
      <c r="F466" s="123"/>
      <c r="G466" s="123"/>
      <c r="H466" s="979"/>
      <c r="I466" s="127"/>
      <c r="J466" s="127"/>
      <c r="K466" s="244"/>
      <c r="L466" s="123"/>
      <c r="M466" s="123"/>
      <c r="N466" s="123"/>
      <c r="O466" s="240">
        <v>0</v>
      </c>
    </row>
    <row r="467" spans="1:18" x14ac:dyDescent="0.25">
      <c r="A467" s="107" t="s">
        <v>63</v>
      </c>
      <c r="B467" s="90" t="s">
        <v>310</v>
      </c>
      <c r="C467" s="123"/>
      <c r="D467" s="123"/>
      <c r="E467" s="244"/>
      <c r="F467" s="123"/>
      <c r="G467" s="123"/>
      <c r="H467" s="979"/>
      <c r="I467" s="127"/>
      <c r="J467" s="127"/>
      <c r="K467" s="244"/>
      <c r="L467" s="123"/>
      <c r="M467" s="123"/>
      <c r="N467" s="123"/>
      <c r="O467" s="240">
        <v>0</v>
      </c>
    </row>
    <row r="468" spans="1:18" x14ac:dyDescent="0.25">
      <c r="A468" s="107" t="s">
        <v>65</v>
      </c>
      <c r="B468" s="90" t="s">
        <v>311</v>
      </c>
      <c r="C468" s="123"/>
      <c r="D468" s="123"/>
      <c r="E468" s="244"/>
      <c r="F468" s="123"/>
      <c r="G468" s="123"/>
      <c r="H468" s="979"/>
      <c r="I468" s="127"/>
      <c r="J468" s="127"/>
      <c r="K468" s="244"/>
      <c r="L468" s="123"/>
      <c r="M468" s="123"/>
      <c r="N468" s="123"/>
      <c r="O468" s="240">
        <v>0</v>
      </c>
    </row>
    <row r="469" spans="1:18" x14ac:dyDescent="0.25">
      <c r="A469" s="107" t="s">
        <v>67</v>
      </c>
      <c r="B469" s="90" t="s">
        <v>312</v>
      </c>
      <c r="C469" s="123"/>
      <c r="D469" s="123"/>
      <c r="E469" s="244"/>
      <c r="F469" s="123"/>
      <c r="G469" s="123"/>
      <c r="H469" s="979"/>
      <c r="I469" s="127"/>
      <c r="J469" s="127"/>
      <c r="K469" s="244"/>
      <c r="L469" s="123"/>
      <c r="M469" s="123"/>
      <c r="N469" s="123"/>
      <c r="O469" s="240">
        <v>0</v>
      </c>
    </row>
    <row r="470" spans="1:18" x14ac:dyDescent="0.25">
      <c r="A470" s="107" t="s">
        <v>69</v>
      </c>
      <c r="B470" s="90" t="s">
        <v>313</v>
      </c>
      <c r="C470" s="123"/>
      <c r="D470" s="123"/>
      <c r="E470" s="244"/>
      <c r="F470" s="123"/>
      <c r="G470" s="123"/>
      <c r="H470" s="979"/>
      <c r="I470" s="127"/>
      <c r="J470" s="127"/>
      <c r="K470" s="244"/>
      <c r="L470" s="123"/>
      <c r="M470" s="123"/>
      <c r="N470" s="123"/>
      <c r="O470" s="240">
        <v>0</v>
      </c>
    </row>
    <row r="471" spans="1:18" x14ac:dyDescent="0.25">
      <c r="A471" s="107" t="s">
        <v>71</v>
      </c>
      <c r="B471" s="90" t="s">
        <v>314</v>
      </c>
      <c r="C471" s="123"/>
      <c r="D471" s="123"/>
      <c r="E471" s="244"/>
      <c r="F471" s="123"/>
      <c r="G471" s="123"/>
      <c r="H471" s="979"/>
      <c r="I471" s="127"/>
      <c r="J471" s="127"/>
      <c r="K471" s="244"/>
      <c r="L471" s="123"/>
      <c r="M471" s="123"/>
      <c r="N471" s="123"/>
      <c r="O471" s="240">
        <v>0</v>
      </c>
    </row>
    <row r="472" spans="1:18" x14ac:dyDescent="0.25">
      <c r="A472" s="107" t="s">
        <v>73</v>
      </c>
      <c r="B472" s="90" t="s">
        <v>315</v>
      </c>
      <c r="C472" s="123"/>
      <c r="D472" s="123"/>
      <c r="E472" s="244"/>
      <c r="F472" s="123"/>
      <c r="G472" s="123"/>
      <c r="H472" s="979"/>
      <c r="I472" s="127"/>
      <c r="J472" s="127"/>
      <c r="K472" s="244"/>
      <c r="L472" s="123"/>
      <c r="M472" s="123"/>
      <c r="N472" s="123"/>
      <c r="O472" s="240">
        <v>0</v>
      </c>
    </row>
    <row r="473" spans="1:18" x14ac:dyDescent="0.25">
      <c r="A473" s="107" t="s">
        <v>75</v>
      </c>
      <c r="B473" s="90" t="s">
        <v>316</v>
      </c>
      <c r="C473" s="123"/>
      <c r="D473" s="123"/>
      <c r="E473" s="244"/>
      <c r="F473" s="123"/>
      <c r="G473" s="123"/>
      <c r="H473" s="979"/>
      <c r="I473" s="127"/>
      <c r="J473" s="127"/>
      <c r="K473" s="244"/>
      <c r="L473" s="123"/>
      <c r="M473" s="123"/>
      <c r="N473" s="123"/>
      <c r="O473" s="240">
        <v>0</v>
      </c>
    </row>
    <row r="474" spans="1:18" x14ac:dyDescent="0.25">
      <c r="A474" s="107" t="s">
        <v>77</v>
      </c>
      <c r="B474" s="49" t="s">
        <v>119</v>
      </c>
      <c r="C474" s="980">
        <f>SUM(C446:C473)</f>
        <v>2</v>
      </c>
      <c r="D474" s="980">
        <f>SUM(D446:D473)</f>
        <v>3</v>
      </c>
      <c r="E474" s="980">
        <f>SUM(E446:E473)</f>
        <v>4</v>
      </c>
      <c r="F474" s="980">
        <f>SUM(F446:F473)</f>
        <v>0</v>
      </c>
      <c r="G474" s="980">
        <f t="shared" ref="G474:N474" si="9">SUM(G446:G473)</f>
        <v>0</v>
      </c>
      <c r="H474" s="980">
        <f t="shared" si="9"/>
        <v>0</v>
      </c>
      <c r="I474" s="980">
        <f t="shared" si="9"/>
        <v>0</v>
      </c>
      <c r="J474" s="980">
        <f t="shared" si="9"/>
        <v>0</v>
      </c>
      <c r="K474" s="980">
        <f t="shared" si="9"/>
        <v>0</v>
      </c>
      <c r="L474" s="980">
        <f t="shared" si="9"/>
        <v>0</v>
      </c>
      <c r="M474" s="980">
        <f t="shared" si="9"/>
        <v>0</v>
      </c>
      <c r="N474" s="980">
        <f t="shared" si="9"/>
        <v>0</v>
      </c>
      <c r="O474" s="980">
        <f>SUM(C474:N474)</f>
        <v>9</v>
      </c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197" t="s">
        <v>320</v>
      </c>
      <c r="P479" s="1"/>
      <c r="Q479" s="50"/>
      <c r="R479" s="51"/>
    </row>
    <row r="480" spans="1:18" ht="15.75" x14ac:dyDescent="0.25">
      <c r="A480" s="107" t="s">
        <v>13</v>
      </c>
      <c r="B480" s="41" t="s">
        <v>321</v>
      </c>
      <c r="C480" s="245"/>
      <c r="D480" s="245"/>
      <c r="E480" s="246"/>
      <c r="F480" s="246"/>
      <c r="G480" s="247"/>
      <c r="H480" s="248"/>
      <c r="I480" s="245"/>
      <c r="J480" s="245"/>
      <c r="K480" s="249"/>
      <c r="L480" s="246"/>
      <c r="M480" s="246"/>
      <c r="N480" s="249"/>
      <c r="O480" s="250"/>
      <c r="P480" s="1"/>
      <c r="Q480" s="50"/>
      <c r="R480" s="51"/>
    </row>
    <row r="481" spans="1:18" ht="15.75" x14ac:dyDescent="0.25">
      <c r="A481" s="106" t="s">
        <v>15</v>
      </c>
      <c r="B481" s="63" t="s">
        <v>322</v>
      </c>
      <c r="C481" s="251"/>
      <c r="D481" s="251"/>
      <c r="E481" s="252"/>
      <c r="F481" s="252"/>
      <c r="G481" s="253"/>
      <c r="H481" s="254"/>
      <c r="I481" s="251"/>
      <c r="J481" s="251"/>
      <c r="K481" s="255"/>
      <c r="L481" s="252"/>
      <c r="M481" s="252"/>
      <c r="N481" s="255"/>
      <c r="O481" s="250">
        <v>0</v>
      </c>
      <c r="P481" s="1"/>
      <c r="Q481" s="50"/>
      <c r="R481" s="51"/>
    </row>
    <row r="482" spans="1:18" ht="15.75" x14ac:dyDescent="0.25">
      <c r="A482" s="106" t="s">
        <v>17</v>
      </c>
      <c r="B482" s="42" t="s">
        <v>323</v>
      </c>
      <c r="C482" s="251"/>
      <c r="D482" s="251"/>
      <c r="E482" s="256"/>
      <c r="F482" s="256"/>
      <c r="G482" s="257"/>
      <c r="H482" s="254"/>
      <c r="I482" s="251"/>
      <c r="J482" s="251"/>
      <c r="K482" s="255"/>
      <c r="L482" s="256"/>
      <c r="M482" s="256"/>
      <c r="N482" s="255"/>
      <c r="O482" s="250">
        <v>0</v>
      </c>
      <c r="P482" s="1"/>
      <c r="Q482" s="50"/>
      <c r="R482" s="51"/>
    </row>
    <row r="483" spans="1:18" ht="15.75" x14ac:dyDescent="0.25">
      <c r="A483" s="106" t="s">
        <v>132</v>
      </c>
      <c r="B483" s="42" t="s">
        <v>385</v>
      </c>
      <c r="C483" s="251"/>
      <c r="D483" s="251"/>
      <c r="E483" s="256"/>
      <c r="F483" s="256"/>
      <c r="G483" s="256"/>
      <c r="H483" s="252"/>
      <c r="I483" s="251"/>
      <c r="J483" s="251"/>
      <c r="K483" s="255"/>
      <c r="L483" s="256"/>
      <c r="M483" s="256"/>
      <c r="N483" s="255"/>
      <c r="O483" s="250">
        <v>0</v>
      </c>
      <c r="P483" s="1"/>
      <c r="Q483" s="50"/>
      <c r="R483" s="51"/>
    </row>
    <row r="484" spans="1:18" ht="15.75" x14ac:dyDescent="0.25">
      <c r="A484" s="164" t="s">
        <v>133</v>
      </c>
      <c r="B484" s="163" t="s">
        <v>386</v>
      </c>
      <c r="C484" s="251"/>
      <c r="D484" s="251"/>
      <c r="E484" s="256"/>
      <c r="F484" s="256"/>
      <c r="G484" s="256"/>
      <c r="H484" s="252"/>
      <c r="I484" s="251"/>
      <c r="J484" s="251"/>
      <c r="K484" s="255"/>
      <c r="L484" s="256"/>
      <c r="M484" s="256"/>
      <c r="N484" s="255"/>
      <c r="O484" s="250"/>
      <c r="P484" s="1"/>
      <c r="Q484" s="50"/>
      <c r="R484" s="51"/>
    </row>
    <row r="485" spans="1:18" ht="15.75" x14ac:dyDescent="0.25">
      <c r="A485" s="107" t="s">
        <v>19</v>
      </c>
      <c r="B485" s="41" t="s">
        <v>324</v>
      </c>
      <c r="C485" s="245"/>
      <c r="D485" s="245"/>
      <c r="E485" s="258"/>
      <c r="F485" s="258"/>
      <c r="G485" s="258"/>
      <c r="H485" s="246"/>
      <c r="I485" s="245"/>
      <c r="J485" s="245"/>
      <c r="K485" s="249"/>
      <c r="L485" s="258"/>
      <c r="M485" s="258"/>
      <c r="N485" s="249"/>
      <c r="O485" s="250"/>
      <c r="P485" s="1"/>
      <c r="Q485" s="50"/>
      <c r="R485" s="51"/>
    </row>
    <row r="486" spans="1:18" ht="15.75" x14ac:dyDescent="0.25">
      <c r="A486" s="106" t="s">
        <v>21</v>
      </c>
      <c r="B486" s="42" t="s">
        <v>325</v>
      </c>
      <c r="C486" s="251"/>
      <c r="D486" s="251"/>
      <c r="E486" s="256"/>
      <c r="F486" s="256"/>
      <c r="G486" s="256"/>
      <c r="H486" s="252"/>
      <c r="I486" s="251"/>
      <c r="J486" s="251"/>
      <c r="K486" s="255"/>
      <c r="L486" s="256"/>
      <c r="M486" s="256"/>
      <c r="N486" s="255"/>
      <c r="O486" s="250">
        <v>0</v>
      </c>
      <c r="P486" s="1"/>
      <c r="Q486" s="50"/>
      <c r="R486" s="51"/>
    </row>
    <row r="487" spans="1:18" ht="15.75" x14ac:dyDescent="0.25">
      <c r="A487" s="106" t="s">
        <v>23</v>
      </c>
      <c r="B487" s="42" t="s">
        <v>326</v>
      </c>
      <c r="C487" s="251"/>
      <c r="D487" s="251"/>
      <c r="E487" s="256"/>
      <c r="F487" s="256"/>
      <c r="G487" s="256"/>
      <c r="H487" s="252"/>
      <c r="I487" s="251"/>
      <c r="J487" s="251"/>
      <c r="K487" s="255"/>
      <c r="L487" s="256"/>
      <c r="M487" s="256"/>
      <c r="N487" s="255"/>
      <c r="O487" s="250">
        <v>0</v>
      </c>
      <c r="P487" s="1"/>
      <c r="Q487" s="50"/>
      <c r="R487" s="51"/>
    </row>
    <row r="488" spans="1:18" ht="15.75" x14ac:dyDescent="0.25">
      <c r="A488" s="107" t="s">
        <v>25</v>
      </c>
      <c r="B488" s="41" t="s">
        <v>427</v>
      </c>
      <c r="C488" s="251"/>
      <c r="D488" s="251"/>
      <c r="E488" s="256"/>
      <c r="F488" s="256"/>
      <c r="G488" s="256"/>
      <c r="H488" s="252"/>
      <c r="I488" s="251"/>
      <c r="J488" s="251"/>
      <c r="K488" s="255"/>
      <c r="L488" s="256"/>
      <c r="M488" s="256"/>
      <c r="N488" s="255"/>
      <c r="O488" s="250">
        <v>0</v>
      </c>
      <c r="P488" s="1"/>
      <c r="Q488" s="50"/>
      <c r="R488" s="51"/>
    </row>
    <row r="489" spans="1:18" ht="15.75" x14ac:dyDescent="0.25">
      <c r="A489" s="106" t="s">
        <v>27</v>
      </c>
      <c r="B489" s="63" t="s">
        <v>425</v>
      </c>
      <c r="C489" s="251"/>
      <c r="D489" s="251"/>
      <c r="E489" s="256"/>
      <c r="F489" s="256"/>
      <c r="G489" s="256"/>
      <c r="H489" s="252"/>
      <c r="I489" s="251"/>
      <c r="J489" s="251"/>
      <c r="K489" s="255"/>
      <c r="L489" s="256"/>
      <c r="M489" s="256"/>
      <c r="N489" s="255"/>
      <c r="O489" s="250"/>
      <c r="P489" s="1"/>
      <c r="Q489" s="50"/>
      <c r="R489" s="51"/>
    </row>
    <row r="490" spans="1:18" ht="15.75" x14ac:dyDescent="0.25">
      <c r="A490" s="106" t="s">
        <v>29</v>
      </c>
      <c r="B490" s="63" t="s">
        <v>426</v>
      </c>
      <c r="C490" s="251"/>
      <c r="D490" s="251"/>
      <c r="E490" s="256"/>
      <c r="F490" s="256"/>
      <c r="G490" s="256"/>
      <c r="H490" s="252"/>
      <c r="I490" s="251"/>
      <c r="J490" s="251"/>
      <c r="K490" s="255"/>
      <c r="L490" s="256"/>
      <c r="M490" s="256"/>
      <c r="N490" s="255"/>
      <c r="O490" s="250"/>
      <c r="P490" s="1"/>
      <c r="Q490" s="50"/>
      <c r="R490" s="51"/>
    </row>
    <row r="491" spans="1:18" ht="18" x14ac:dyDescent="0.25">
      <c r="A491" s="107" t="s">
        <v>33</v>
      </c>
      <c r="B491" s="43" t="s">
        <v>327</v>
      </c>
      <c r="C491" s="1201">
        <f>SUM(C492,C493,C494,C495,C496,C497)</f>
        <v>1</v>
      </c>
      <c r="D491" s="1201">
        <f t="shared" ref="D491:E491" si="10">SUM(D492,D493,D494,D495,D496,D497)</f>
        <v>0</v>
      </c>
      <c r="E491" s="1201">
        <f t="shared" si="10"/>
        <v>1</v>
      </c>
      <c r="F491" s="261"/>
      <c r="G491" s="261"/>
      <c r="H491" s="261"/>
      <c r="I491" s="1201"/>
      <c r="J491" s="1201"/>
      <c r="K491" s="1202"/>
      <c r="L491" s="261"/>
      <c r="M491" s="261"/>
      <c r="N491" s="1202"/>
      <c r="O491" s="764">
        <f>SUM(C491:N491)</f>
        <v>2</v>
      </c>
      <c r="P491" s="1"/>
      <c r="Q491" s="50"/>
      <c r="R491" s="51"/>
    </row>
    <row r="492" spans="1:18" ht="15.75" x14ac:dyDescent="0.25">
      <c r="A492" s="164" t="s">
        <v>139</v>
      </c>
      <c r="B492" s="165" t="s">
        <v>387</v>
      </c>
      <c r="C492" s="1197"/>
      <c r="D492" s="1197"/>
      <c r="E492" s="1198"/>
      <c r="F492" s="1198"/>
      <c r="G492" s="1198"/>
      <c r="H492" s="1199"/>
      <c r="I492" s="1197"/>
      <c r="J492" s="1197"/>
      <c r="K492" s="1200"/>
      <c r="L492" s="1198"/>
      <c r="M492" s="1198"/>
      <c r="N492" s="1200"/>
      <c r="O492" s="266"/>
      <c r="P492" s="1"/>
      <c r="Q492" s="50"/>
      <c r="R492" s="51"/>
    </row>
    <row r="493" spans="1:18" ht="15.75" x14ac:dyDescent="0.25">
      <c r="A493" s="164" t="s">
        <v>140</v>
      </c>
      <c r="B493" s="165" t="s">
        <v>388</v>
      </c>
      <c r="C493" s="1197"/>
      <c r="D493" s="1197"/>
      <c r="E493" s="1198"/>
      <c r="F493" s="1198"/>
      <c r="G493" s="1198"/>
      <c r="H493" s="1199"/>
      <c r="I493" s="1197"/>
      <c r="J493" s="1197"/>
      <c r="K493" s="1200"/>
      <c r="L493" s="1198"/>
      <c r="M493" s="1198"/>
      <c r="N493" s="1200"/>
      <c r="O493" s="266"/>
      <c r="P493" s="1"/>
      <c r="Q493" s="50"/>
      <c r="R493" s="51"/>
    </row>
    <row r="494" spans="1:18" ht="15.75" x14ac:dyDescent="0.25">
      <c r="A494" s="164" t="s">
        <v>141</v>
      </c>
      <c r="B494" s="165" t="s">
        <v>389</v>
      </c>
      <c r="C494" s="1197"/>
      <c r="D494" s="1197"/>
      <c r="E494" s="1198"/>
      <c r="F494" s="1198"/>
      <c r="G494" s="1198"/>
      <c r="H494" s="1199"/>
      <c r="I494" s="1197"/>
      <c r="J494" s="1197"/>
      <c r="K494" s="1200"/>
      <c r="L494" s="1198"/>
      <c r="M494" s="1198"/>
      <c r="N494" s="1200"/>
      <c r="O494" s="266"/>
      <c r="P494" s="1"/>
      <c r="Q494" s="50"/>
      <c r="R494" s="51"/>
    </row>
    <row r="495" spans="1:18" ht="15.75" x14ac:dyDescent="0.25">
      <c r="A495" s="164" t="s">
        <v>142</v>
      </c>
      <c r="B495" s="44" t="s">
        <v>328</v>
      </c>
      <c r="C495" s="1203"/>
      <c r="D495" s="1203"/>
      <c r="E495" s="1204">
        <v>1</v>
      </c>
      <c r="F495" s="1204"/>
      <c r="G495" s="1205"/>
      <c r="H495" s="1206"/>
      <c r="I495" s="1203"/>
      <c r="J495" s="1203"/>
      <c r="K495" s="1207"/>
      <c r="L495" s="1204"/>
      <c r="M495" s="1204"/>
      <c r="N495" s="1207"/>
      <c r="O495" s="265"/>
      <c r="P495" s="1"/>
      <c r="Q495" s="50"/>
      <c r="R495" s="51"/>
    </row>
    <row r="496" spans="1:18" ht="15.75" x14ac:dyDescent="0.25">
      <c r="A496" s="164" t="s">
        <v>392</v>
      </c>
      <c r="B496" s="165" t="s">
        <v>390</v>
      </c>
      <c r="C496" s="1203"/>
      <c r="D496" s="1203"/>
      <c r="E496" s="1204"/>
      <c r="F496" s="1204"/>
      <c r="G496" s="1205"/>
      <c r="H496" s="1206"/>
      <c r="I496" s="1203"/>
      <c r="J496" s="1203"/>
      <c r="K496" s="1207"/>
      <c r="L496" s="1204"/>
      <c r="M496" s="1204"/>
      <c r="N496" s="1207"/>
      <c r="O496" s="265"/>
      <c r="P496" s="1"/>
      <c r="Q496" s="50"/>
      <c r="R496" s="51"/>
    </row>
    <row r="497" spans="1:18" ht="15.75" x14ac:dyDescent="0.25">
      <c r="A497" s="164" t="s">
        <v>391</v>
      </c>
      <c r="B497" s="44" t="s">
        <v>329</v>
      </c>
      <c r="C497" s="1203">
        <v>1</v>
      </c>
      <c r="D497" s="1203"/>
      <c r="E497" s="1204"/>
      <c r="F497" s="1204"/>
      <c r="G497" s="1205"/>
      <c r="H497" s="1204"/>
      <c r="I497" s="1203"/>
      <c r="J497" s="1203"/>
      <c r="K497" s="1207"/>
      <c r="L497" s="1204"/>
      <c r="M497" s="1204"/>
      <c r="N497" s="1207"/>
      <c r="O497" s="265"/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1208">
        <v>2</v>
      </c>
      <c r="D498" s="1208">
        <v>4</v>
      </c>
      <c r="E498" s="1028">
        <v>10</v>
      </c>
      <c r="F498" s="1028"/>
      <c r="G498" s="1209"/>
      <c r="H498" s="1028"/>
      <c r="I498" s="1208"/>
      <c r="J498" s="1208"/>
      <c r="K498" s="1210"/>
      <c r="L498" s="1028"/>
      <c r="M498" s="1028"/>
      <c r="N498" s="1210"/>
      <c r="O498" s="764">
        <f>SUM(C498:N498)</f>
        <v>16</v>
      </c>
      <c r="P498" s="1"/>
      <c r="Q498" s="50"/>
      <c r="R498" s="51"/>
    </row>
    <row r="499" spans="1:18" ht="25.5" x14ac:dyDescent="0.25">
      <c r="A499" s="107" t="s">
        <v>37</v>
      </c>
      <c r="B499" s="45" t="s">
        <v>331</v>
      </c>
      <c r="C499" s="263">
        <f>SUM(C500,C501,C502,C503)</f>
        <v>1</v>
      </c>
      <c r="D499" s="263">
        <f t="shared" ref="D499:E499" si="11">SUM(D500,D501,D502,D503)</f>
        <v>1</v>
      </c>
      <c r="E499" s="263">
        <f t="shared" si="11"/>
        <v>4</v>
      </c>
      <c r="F499" s="1211"/>
      <c r="G499" s="1211"/>
      <c r="H499" s="1211"/>
      <c r="I499" s="1211"/>
      <c r="J499" s="1211"/>
      <c r="K499" s="1211"/>
      <c r="L499" s="1211"/>
      <c r="M499" s="1211"/>
      <c r="N499" s="1211"/>
      <c r="O499" s="764">
        <f>SUM(C499:N499)</f>
        <v>6</v>
      </c>
      <c r="P499" s="1"/>
      <c r="Q499" s="50"/>
      <c r="R499" s="51"/>
    </row>
    <row r="500" spans="1:18" ht="15.75" x14ac:dyDescent="0.25">
      <c r="A500" s="106" t="s">
        <v>149</v>
      </c>
      <c r="B500" s="46" t="s">
        <v>332</v>
      </c>
      <c r="C500" s="1203"/>
      <c r="D500" s="1203"/>
      <c r="E500" s="1204"/>
      <c r="F500" s="1204"/>
      <c r="G500" s="1205"/>
      <c r="H500" s="1204"/>
      <c r="I500" s="1203"/>
      <c r="J500" s="1203"/>
      <c r="K500" s="1207"/>
      <c r="L500" s="1204"/>
      <c r="M500" s="1204"/>
      <c r="N500" s="1207"/>
      <c r="O500" s="265"/>
      <c r="P500" s="1"/>
      <c r="Q500" s="50"/>
      <c r="R500" s="51"/>
    </row>
    <row r="501" spans="1:18" ht="15.75" x14ac:dyDescent="0.25">
      <c r="A501" s="106" t="s">
        <v>150</v>
      </c>
      <c r="B501" s="46" t="s">
        <v>333</v>
      </c>
      <c r="C501" s="1203"/>
      <c r="D501" s="1203"/>
      <c r="E501" s="1204"/>
      <c r="F501" s="1204"/>
      <c r="G501" s="1205"/>
      <c r="H501" s="1204"/>
      <c r="I501" s="1203"/>
      <c r="J501" s="1203"/>
      <c r="K501" s="1207"/>
      <c r="L501" s="1204"/>
      <c r="M501" s="1204"/>
      <c r="N501" s="1207"/>
      <c r="O501" s="265"/>
      <c r="P501" s="1"/>
      <c r="Q501" s="50"/>
      <c r="R501" s="51"/>
    </row>
    <row r="502" spans="1:18" ht="15.75" x14ac:dyDescent="0.25">
      <c r="A502" s="106" t="s">
        <v>151</v>
      </c>
      <c r="B502" s="46" t="s">
        <v>334</v>
      </c>
      <c r="C502" s="1203"/>
      <c r="D502" s="1203"/>
      <c r="E502" s="1204"/>
      <c r="F502" s="1204"/>
      <c r="G502" s="1205"/>
      <c r="H502" s="1204"/>
      <c r="I502" s="1203"/>
      <c r="J502" s="1203"/>
      <c r="K502" s="1207"/>
      <c r="L502" s="1204"/>
      <c r="M502" s="1204"/>
      <c r="N502" s="1207"/>
      <c r="O502" s="265"/>
      <c r="P502" s="1"/>
      <c r="Q502" s="50"/>
      <c r="R502" s="51"/>
    </row>
    <row r="503" spans="1:18" ht="15.75" x14ac:dyDescent="0.25">
      <c r="A503" s="106" t="s">
        <v>152</v>
      </c>
      <c r="B503" s="46" t="s">
        <v>335</v>
      </c>
      <c r="C503" s="1203">
        <v>1</v>
      </c>
      <c r="D503" s="1203">
        <v>1</v>
      </c>
      <c r="E503" s="1204">
        <v>4</v>
      </c>
      <c r="F503" s="1204"/>
      <c r="G503" s="1205"/>
      <c r="H503" s="1204"/>
      <c r="I503" s="1203"/>
      <c r="J503" s="1203"/>
      <c r="K503" s="1207"/>
      <c r="L503" s="1204"/>
      <c r="M503" s="1204"/>
      <c r="N503" s="1207"/>
      <c r="O503" s="265"/>
      <c r="P503" s="1"/>
      <c r="Q503" s="50"/>
      <c r="R503" s="51"/>
    </row>
    <row r="504" spans="1:18" ht="18" x14ac:dyDescent="0.25">
      <c r="A504" s="107" t="s">
        <v>39</v>
      </c>
      <c r="B504" s="45" t="s">
        <v>336</v>
      </c>
      <c r="C504" s="1201">
        <f>SUM(C505,C506,C507,C508)</f>
        <v>0</v>
      </c>
      <c r="D504" s="1201">
        <f t="shared" ref="D504:E504" si="12">SUM(D505,D506,D507,D508)</f>
        <v>0</v>
      </c>
      <c r="E504" s="1201">
        <f t="shared" si="12"/>
        <v>10</v>
      </c>
      <c r="F504" s="260"/>
      <c r="G504" s="1212"/>
      <c r="H504" s="260"/>
      <c r="I504" s="259"/>
      <c r="J504" s="259"/>
      <c r="K504" s="262"/>
      <c r="L504" s="260"/>
      <c r="M504" s="260"/>
      <c r="N504" s="262"/>
      <c r="O504" s="934">
        <f>SUM(C504:N504)</f>
        <v>10</v>
      </c>
      <c r="P504" s="1"/>
      <c r="Q504" s="50"/>
      <c r="R504" s="51"/>
    </row>
    <row r="505" spans="1:18" ht="15.75" x14ac:dyDescent="0.25">
      <c r="A505" s="106" t="s">
        <v>154</v>
      </c>
      <c r="B505" s="46" t="s">
        <v>337</v>
      </c>
      <c r="C505" s="1203"/>
      <c r="D505" s="1203"/>
      <c r="E505" s="1204"/>
      <c r="F505" s="1204"/>
      <c r="G505" s="1205"/>
      <c r="H505" s="1204"/>
      <c r="I505" s="1203"/>
      <c r="J505" s="1203"/>
      <c r="K505" s="1207"/>
      <c r="L505" s="1204"/>
      <c r="M505" s="1204"/>
      <c r="N505" s="1207"/>
      <c r="O505" s="265"/>
      <c r="P505" s="1"/>
      <c r="Q505" s="84"/>
      <c r="R505" s="85"/>
    </row>
    <row r="506" spans="1:18" ht="15.75" x14ac:dyDescent="0.25">
      <c r="A506" s="106" t="s">
        <v>155</v>
      </c>
      <c r="B506" s="46" t="s">
        <v>338</v>
      </c>
      <c r="C506" s="1203"/>
      <c r="D506" s="1203"/>
      <c r="E506" s="1204"/>
      <c r="F506" s="1204"/>
      <c r="G506" s="1205"/>
      <c r="H506" s="1204"/>
      <c r="I506" s="1203"/>
      <c r="J506" s="1203"/>
      <c r="K506" s="1207"/>
      <c r="L506" s="1204"/>
      <c r="M506" s="1204"/>
      <c r="N506" s="1207"/>
      <c r="O506" s="265"/>
      <c r="P506" s="1"/>
      <c r="Q506" s="50"/>
      <c r="R506" s="51"/>
    </row>
    <row r="507" spans="1:18" ht="15.75" x14ac:dyDescent="0.25">
      <c r="A507" s="106" t="s">
        <v>156</v>
      </c>
      <c r="B507" s="46" t="s">
        <v>339</v>
      </c>
      <c r="C507" s="1203"/>
      <c r="D507" s="1203"/>
      <c r="E507" s="1204">
        <v>10</v>
      </c>
      <c r="F507" s="1204"/>
      <c r="G507" s="1205"/>
      <c r="H507" s="1204"/>
      <c r="I507" s="1203"/>
      <c r="J507" s="1203"/>
      <c r="K507" s="1207"/>
      <c r="L507" s="1204"/>
      <c r="M507" s="1204"/>
      <c r="N507" s="1207"/>
      <c r="O507" s="265"/>
      <c r="P507" s="1"/>
      <c r="Q507" s="50"/>
      <c r="R507" s="51"/>
    </row>
    <row r="508" spans="1:18" ht="15.75" x14ac:dyDescent="0.25">
      <c r="A508" s="106" t="s">
        <v>157</v>
      </c>
      <c r="B508" s="46" t="s">
        <v>340</v>
      </c>
      <c r="C508" s="1203"/>
      <c r="D508" s="1203"/>
      <c r="E508" s="1204"/>
      <c r="F508" s="1204"/>
      <c r="G508" s="1205"/>
      <c r="H508" s="1204"/>
      <c r="I508" s="1203"/>
      <c r="J508" s="1203"/>
      <c r="K508" s="1207"/>
      <c r="L508" s="1204"/>
      <c r="M508" s="1204"/>
      <c r="N508" s="1207"/>
      <c r="O508" s="265"/>
      <c r="P508" s="1"/>
      <c r="Q508" s="50"/>
      <c r="R508" s="51"/>
    </row>
    <row r="509" spans="1:18" ht="18" x14ac:dyDescent="0.25">
      <c r="A509" s="107" t="s">
        <v>41</v>
      </c>
      <c r="B509" s="47" t="s">
        <v>341</v>
      </c>
      <c r="C509" s="1224">
        <f>SUM(C510:C511)</f>
        <v>0</v>
      </c>
      <c r="D509" s="1224">
        <f t="shared" ref="D509:E509" si="13">SUM(D510:D511)</f>
        <v>0</v>
      </c>
      <c r="E509" s="1224">
        <f t="shared" si="13"/>
        <v>0</v>
      </c>
      <c r="F509" s="1214"/>
      <c r="G509" s="1215"/>
      <c r="H509" s="1214"/>
      <c r="I509" s="1213"/>
      <c r="J509" s="1213"/>
      <c r="K509" s="1216"/>
      <c r="L509" s="1214"/>
      <c r="M509" s="1214"/>
      <c r="N509" s="1216"/>
      <c r="O509" s="934">
        <f>SUM(C509:N509)</f>
        <v>0</v>
      </c>
      <c r="P509" s="1"/>
      <c r="Q509" s="50"/>
      <c r="R509" s="51"/>
    </row>
    <row r="510" spans="1:18" ht="15.75" x14ac:dyDescent="0.25">
      <c r="A510" s="106" t="s">
        <v>159</v>
      </c>
      <c r="B510" s="44" t="s">
        <v>342</v>
      </c>
      <c r="C510" s="1203"/>
      <c r="D510" s="1203"/>
      <c r="E510" s="1204"/>
      <c r="F510" s="1204"/>
      <c r="G510" s="1205"/>
      <c r="H510" s="1204"/>
      <c r="I510" s="1203"/>
      <c r="J510" s="1203"/>
      <c r="K510" s="1207"/>
      <c r="L510" s="1204"/>
      <c r="M510" s="1204"/>
      <c r="N510" s="1207"/>
      <c r="O510" s="265"/>
      <c r="P510" s="1"/>
      <c r="Q510" s="50"/>
      <c r="R510" s="51"/>
    </row>
    <row r="511" spans="1:18" ht="15.75" x14ac:dyDescent="0.25">
      <c r="A511" s="106" t="s">
        <v>160</v>
      </c>
      <c r="B511" s="44" t="s">
        <v>343</v>
      </c>
      <c r="C511" s="1203"/>
      <c r="D511" s="1203"/>
      <c r="E511" s="1204"/>
      <c r="F511" s="1204"/>
      <c r="G511" s="1205"/>
      <c r="H511" s="1204"/>
      <c r="I511" s="1203"/>
      <c r="J511" s="1203"/>
      <c r="K511" s="1207"/>
      <c r="L511" s="1204"/>
      <c r="M511" s="1204"/>
      <c r="N511" s="1207"/>
      <c r="O511" s="265"/>
      <c r="P511" s="1"/>
      <c r="Q511" s="50"/>
      <c r="R511" s="51"/>
    </row>
    <row r="512" spans="1:18" ht="18" x14ac:dyDescent="0.25">
      <c r="A512" s="107" t="s">
        <v>43</v>
      </c>
      <c r="B512" s="48" t="s">
        <v>344</v>
      </c>
      <c r="C512" s="1224">
        <f>SUM(C513:C515)</f>
        <v>0</v>
      </c>
      <c r="D512" s="1224">
        <f t="shared" ref="D512:E512" si="14">SUM(D513:D515)</f>
        <v>0</v>
      </c>
      <c r="E512" s="1224">
        <f t="shared" si="14"/>
        <v>0</v>
      </c>
      <c r="F512" s="1214"/>
      <c r="G512" s="1215"/>
      <c r="H512" s="1214"/>
      <c r="I512" s="1213"/>
      <c r="J512" s="1213"/>
      <c r="K512" s="1216"/>
      <c r="L512" s="1214"/>
      <c r="M512" s="1214"/>
      <c r="N512" s="1216"/>
      <c r="O512" s="934">
        <f>SUM(C512:N512)</f>
        <v>0</v>
      </c>
      <c r="P512" s="1"/>
      <c r="Q512" s="50"/>
      <c r="R512" s="51"/>
    </row>
    <row r="513" spans="1:18" ht="15.75" x14ac:dyDescent="0.25">
      <c r="A513" s="106" t="s">
        <v>163</v>
      </c>
      <c r="B513" s="46" t="s">
        <v>345</v>
      </c>
      <c r="C513" s="1203"/>
      <c r="D513" s="1203"/>
      <c r="E513" s="1204"/>
      <c r="F513" s="1204"/>
      <c r="G513" s="1205"/>
      <c r="H513" s="1204"/>
      <c r="I513" s="1203"/>
      <c r="J513" s="1203"/>
      <c r="K513" s="1207"/>
      <c r="L513" s="1204"/>
      <c r="M513" s="1204"/>
      <c r="N513" s="1207"/>
      <c r="O513" s="265">
        <f>SUM(C513:N513)</f>
        <v>0</v>
      </c>
      <c r="P513" s="1"/>
      <c r="Q513" s="84"/>
      <c r="R513" s="85"/>
    </row>
    <row r="514" spans="1:18" ht="15.75" x14ac:dyDescent="0.25">
      <c r="A514" s="106" t="s">
        <v>164</v>
      </c>
      <c r="B514" s="46" t="s">
        <v>346</v>
      </c>
      <c r="C514" s="1203"/>
      <c r="D514" s="1203"/>
      <c r="E514" s="1204"/>
      <c r="F514" s="1204"/>
      <c r="G514" s="1205"/>
      <c r="H514" s="1204"/>
      <c r="I514" s="1203"/>
      <c r="J514" s="1203"/>
      <c r="K514" s="1207"/>
      <c r="L514" s="1204"/>
      <c r="M514" s="1204"/>
      <c r="N514" s="1207"/>
      <c r="O514" s="265">
        <v>0</v>
      </c>
      <c r="P514" s="1"/>
      <c r="Q514" s="50"/>
      <c r="R514" s="51"/>
    </row>
    <row r="515" spans="1:18" ht="15.75" x14ac:dyDescent="0.25">
      <c r="A515" s="106" t="s">
        <v>165</v>
      </c>
      <c r="B515" s="46" t="s">
        <v>347</v>
      </c>
      <c r="C515" s="1203"/>
      <c r="D515" s="1203"/>
      <c r="E515" s="1204"/>
      <c r="F515" s="1204"/>
      <c r="G515" s="1205"/>
      <c r="H515" s="1204"/>
      <c r="I515" s="1203"/>
      <c r="J515" s="1203"/>
      <c r="K515" s="1207"/>
      <c r="L515" s="1204"/>
      <c r="M515" s="1204"/>
      <c r="N515" s="1207"/>
      <c r="O515" s="265">
        <v>0</v>
      </c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1224">
        <f>SUM(C517,C518,C519)</f>
        <v>0</v>
      </c>
      <c r="D516" s="1224">
        <f t="shared" ref="D516:E516" si="15">SUM(D517,D518,D519)</f>
        <v>245</v>
      </c>
      <c r="E516" s="1224">
        <f t="shared" si="15"/>
        <v>1</v>
      </c>
      <c r="F516" s="1214"/>
      <c r="G516" s="1215"/>
      <c r="H516" s="1214"/>
      <c r="I516" s="1213"/>
      <c r="J516" s="1213"/>
      <c r="K516" s="1216"/>
      <c r="L516" s="1214"/>
      <c r="M516" s="1214"/>
      <c r="N516" s="1216"/>
      <c r="O516" s="268">
        <f>SUM(C516:N516)</f>
        <v>246</v>
      </c>
      <c r="P516" s="1"/>
      <c r="Q516" s="50"/>
      <c r="R516" s="51"/>
    </row>
    <row r="517" spans="1:18" ht="15.75" x14ac:dyDescent="0.25">
      <c r="A517" s="106" t="s">
        <v>168</v>
      </c>
      <c r="B517" s="46" t="s">
        <v>349</v>
      </c>
      <c r="C517" s="1203"/>
      <c r="D517" s="1203"/>
      <c r="E517" s="1204">
        <v>1</v>
      </c>
      <c r="F517" s="1204"/>
      <c r="G517" s="1205"/>
      <c r="H517" s="1204"/>
      <c r="I517" s="1203"/>
      <c r="J517" s="1203"/>
      <c r="K517" s="1207"/>
      <c r="L517" s="1204"/>
      <c r="M517" s="1204"/>
      <c r="N517" s="1207"/>
      <c r="O517" s="265"/>
      <c r="P517" s="1"/>
      <c r="Q517" s="50"/>
      <c r="R517" s="51"/>
    </row>
    <row r="518" spans="1:18" ht="15.75" x14ac:dyDescent="0.25">
      <c r="A518" s="106" t="s">
        <v>169</v>
      </c>
      <c r="B518" s="46" t="s">
        <v>343</v>
      </c>
      <c r="C518" s="1203"/>
      <c r="D518" s="1203">
        <v>245</v>
      </c>
      <c r="E518" s="1204"/>
      <c r="F518" s="1204"/>
      <c r="G518" s="1205"/>
      <c r="H518" s="1204"/>
      <c r="I518" s="1203"/>
      <c r="J518" s="1203"/>
      <c r="K518" s="1207"/>
      <c r="L518" s="1204"/>
      <c r="M518" s="1204"/>
      <c r="N518" s="1207"/>
      <c r="O518" s="265"/>
      <c r="P518" s="1"/>
      <c r="Q518" s="84"/>
      <c r="R518" s="85"/>
    </row>
    <row r="519" spans="1:18" ht="15.75" x14ac:dyDescent="0.25">
      <c r="A519" s="106" t="s">
        <v>170</v>
      </c>
      <c r="B519" s="46" t="s">
        <v>350</v>
      </c>
      <c r="C519" s="1203"/>
      <c r="D519" s="1203"/>
      <c r="E519" s="1204"/>
      <c r="F519" s="1204"/>
      <c r="G519" s="1205"/>
      <c r="H519" s="1204"/>
      <c r="I519" s="1203"/>
      <c r="J519" s="1203"/>
      <c r="K519" s="1207"/>
      <c r="L519" s="1204"/>
      <c r="M519" s="1204"/>
      <c r="N519" s="1207"/>
      <c r="O519" s="265"/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1208">
        <f>SUM(C521,C522,C523)</f>
        <v>0</v>
      </c>
      <c r="D520" s="1208">
        <f t="shared" ref="D520:E520" si="16">SUM(D521,D522,D523)</f>
        <v>0</v>
      </c>
      <c r="E520" s="1208">
        <f t="shared" si="16"/>
        <v>0</v>
      </c>
      <c r="F520" s="1221"/>
      <c r="G520" s="1222"/>
      <c r="H520" s="1221"/>
      <c r="I520" s="1220"/>
      <c r="J520" s="1220"/>
      <c r="K520" s="1223"/>
      <c r="L520" s="1221"/>
      <c r="M520" s="1221"/>
      <c r="N520" s="1223"/>
      <c r="O520" s="764">
        <f>SUM(C520:N520)</f>
        <v>0</v>
      </c>
      <c r="P520" s="1"/>
      <c r="Q520" s="50"/>
      <c r="R520" s="51"/>
    </row>
    <row r="521" spans="1:18" ht="15.75" x14ac:dyDescent="0.25">
      <c r="A521" s="164" t="s">
        <v>172</v>
      </c>
      <c r="B521" s="168" t="s">
        <v>394</v>
      </c>
      <c r="C521" s="1203"/>
      <c r="D521" s="1203"/>
      <c r="E521" s="1204"/>
      <c r="F521" s="1204"/>
      <c r="G521" s="1205"/>
      <c r="H521" s="1204"/>
      <c r="I521" s="1203"/>
      <c r="J521" s="1203"/>
      <c r="K521" s="1207"/>
      <c r="L521" s="1204"/>
      <c r="M521" s="1204"/>
      <c r="N521" s="1207"/>
      <c r="O521" s="265"/>
      <c r="P521" s="1"/>
      <c r="Q521" s="50"/>
      <c r="R521" s="51"/>
    </row>
    <row r="522" spans="1:18" ht="15.75" x14ac:dyDescent="0.25">
      <c r="A522" s="164" t="s">
        <v>173</v>
      </c>
      <c r="B522" s="168" t="s">
        <v>395</v>
      </c>
      <c r="C522" s="1203"/>
      <c r="D522" s="1203"/>
      <c r="E522" s="1204"/>
      <c r="F522" s="1204"/>
      <c r="G522" s="1205"/>
      <c r="H522" s="1204"/>
      <c r="I522" s="1203"/>
      <c r="J522" s="1203"/>
      <c r="K522" s="1207"/>
      <c r="L522" s="1204"/>
      <c r="M522" s="1204"/>
      <c r="N522" s="1207"/>
      <c r="O522" s="265"/>
      <c r="P522" s="1"/>
      <c r="Q522" s="50"/>
      <c r="R522" s="51"/>
    </row>
    <row r="523" spans="1:18" ht="15.75" x14ac:dyDescent="0.25">
      <c r="A523" s="164" t="s">
        <v>174</v>
      </c>
      <c r="B523" s="168" t="s">
        <v>396</v>
      </c>
      <c r="C523" s="1203"/>
      <c r="D523" s="1203"/>
      <c r="E523" s="1204"/>
      <c r="F523" s="1204"/>
      <c r="G523" s="1205"/>
      <c r="H523" s="1204"/>
      <c r="I523" s="1203"/>
      <c r="J523" s="1203"/>
      <c r="K523" s="1207"/>
      <c r="L523" s="1204"/>
      <c r="M523" s="1204"/>
      <c r="N523" s="1207"/>
      <c r="O523" s="265"/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837">
        <f>SUM(C525,C526)</f>
        <v>1</v>
      </c>
      <c r="D524" s="837">
        <f t="shared" ref="D524:E524" si="17">SUM(D525,D526)</f>
        <v>0</v>
      </c>
      <c r="E524" s="837">
        <f t="shared" si="17"/>
        <v>0</v>
      </c>
      <c r="F524" s="849"/>
      <c r="G524" s="1225"/>
      <c r="H524" s="849"/>
      <c r="I524" s="850"/>
      <c r="J524" s="850"/>
      <c r="K524" s="851"/>
      <c r="L524" s="849"/>
      <c r="M524" s="849"/>
      <c r="N524" s="851"/>
      <c r="O524" s="764">
        <f>SUM(C524:N524)</f>
        <v>1</v>
      </c>
      <c r="P524" s="1"/>
      <c r="Q524" s="50"/>
      <c r="R524" s="51"/>
    </row>
    <row r="525" spans="1:18" ht="15.75" x14ac:dyDescent="0.25">
      <c r="A525" s="164" t="s">
        <v>176</v>
      </c>
      <c r="B525" s="168" t="s">
        <v>398</v>
      </c>
      <c r="C525" s="1203"/>
      <c r="D525" s="1203"/>
      <c r="E525" s="1204"/>
      <c r="F525" s="1204"/>
      <c r="G525" s="1205"/>
      <c r="H525" s="1204"/>
      <c r="I525" s="1203"/>
      <c r="J525" s="1203"/>
      <c r="K525" s="1207"/>
      <c r="L525" s="1204"/>
      <c r="M525" s="1204"/>
      <c r="N525" s="1207"/>
      <c r="O525" s="265"/>
      <c r="P525" s="1"/>
      <c r="Q525" s="50"/>
      <c r="R525" s="51"/>
    </row>
    <row r="526" spans="1:18" ht="15.75" x14ac:dyDescent="0.25">
      <c r="A526" s="164" t="s">
        <v>177</v>
      </c>
      <c r="B526" s="168" t="s">
        <v>399</v>
      </c>
      <c r="C526" s="1203">
        <v>1</v>
      </c>
      <c r="D526" s="1203"/>
      <c r="E526" s="1204"/>
      <c r="F526" s="1204"/>
      <c r="G526" s="1205"/>
      <c r="H526" s="1204"/>
      <c r="I526" s="1203"/>
      <c r="J526" s="1203"/>
      <c r="K526" s="1207"/>
      <c r="L526" s="1204"/>
      <c r="M526" s="1204"/>
      <c r="N526" s="1207"/>
      <c r="O526" s="265"/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1208">
        <v>0</v>
      </c>
      <c r="D527" s="1208">
        <v>0</v>
      </c>
      <c r="E527" s="1208">
        <v>0</v>
      </c>
      <c r="F527" s="1221"/>
      <c r="G527" s="1222"/>
      <c r="H527" s="1221"/>
      <c r="I527" s="1220"/>
      <c r="J527" s="1220"/>
      <c r="K527" s="1223"/>
      <c r="L527" s="1221"/>
      <c r="M527" s="1221"/>
      <c r="N527" s="1223"/>
      <c r="O527" s="764">
        <f>SUM(C527:N527)</f>
        <v>0</v>
      </c>
      <c r="P527" s="1"/>
      <c r="Q527" s="50"/>
      <c r="R527" s="51"/>
    </row>
    <row r="528" spans="1:18" ht="18" x14ac:dyDescent="0.25">
      <c r="A528" s="166" t="s">
        <v>51</v>
      </c>
      <c r="B528" s="49" t="s">
        <v>351</v>
      </c>
      <c r="C528" s="1217">
        <f>SUM(C491,C498,C499,C504,C509,C512,C516,C520,C524,C527)</f>
        <v>5</v>
      </c>
      <c r="D528" s="1217">
        <f t="shared" ref="D528:E528" si="18">SUM(D491,D498,D499,D504,D509,D512,D516,D520,D524,D527)</f>
        <v>250</v>
      </c>
      <c r="E528" s="1217">
        <f t="shared" si="18"/>
        <v>26</v>
      </c>
      <c r="F528" s="1217">
        <f>SUM(F495:F527)</f>
        <v>0</v>
      </c>
      <c r="G528" s="1218">
        <f>SUM(G495:G527)</f>
        <v>0</v>
      </c>
      <c r="H528" s="1217">
        <f>SUM(H494:H527)</f>
        <v>0</v>
      </c>
      <c r="I528" s="1217">
        <f>SUM(I494:I527)</f>
        <v>0</v>
      </c>
      <c r="J528" s="1217">
        <f>SUM(J494:J527)</f>
        <v>0</v>
      </c>
      <c r="K528" s="1217">
        <f>SUM(K479:K527)</f>
        <v>0</v>
      </c>
      <c r="L528" s="1217">
        <f>SUM(L495:L527)</f>
        <v>0</v>
      </c>
      <c r="M528" s="1217">
        <f>SUM(M494:M527)</f>
        <v>0</v>
      </c>
      <c r="N528" s="1217">
        <f>SUM(N494:N527)</f>
        <v>0</v>
      </c>
      <c r="O528" s="832">
        <f>SUM(O491:O527)</f>
        <v>281</v>
      </c>
      <c r="P528" s="1"/>
      <c r="Q528" s="50"/>
      <c r="R528" s="51"/>
    </row>
    <row r="529" spans="1:18" ht="15.75" x14ac:dyDescent="0.25">
      <c r="A529" s="166" t="s">
        <v>53</v>
      </c>
      <c r="B529" s="29" t="s">
        <v>352</v>
      </c>
      <c r="C529" s="1208">
        <v>0</v>
      </c>
      <c r="D529" s="1208">
        <v>0</v>
      </c>
      <c r="E529" s="1028">
        <v>0</v>
      </c>
      <c r="F529" s="1028">
        <v>0</v>
      </c>
      <c r="G529" s="1222">
        <v>0</v>
      </c>
      <c r="H529" s="1028">
        <v>0</v>
      </c>
      <c r="I529" s="1208"/>
      <c r="J529" s="1208"/>
      <c r="K529" s="1210"/>
      <c r="L529" s="1221"/>
      <c r="M529" s="1221"/>
      <c r="N529" s="1210"/>
      <c r="O529" s="311">
        <f>SUM(C529:N529)</f>
        <v>0</v>
      </c>
      <c r="P529" s="1"/>
      <c r="Q529" s="50"/>
      <c r="R529" s="51"/>
    </row>
    <row r="530" spans="1:18" ht="18" x14ac:dyDescent="0.25">
      <c r="A530" s="166" t="s">
        <v>54</v>
      </c>
      <c r="B530" s="59" t="s">
        <v>320</v>
      </c>
      <c r="C530" s="1030">
        <f>SUM(C528:C529)</f>
        <v>5</v>
      </c>
      <c r="D530" s="1030">
        <f>SUM(D528:D529)</f>
        <v>250</v>
      </c>
      <c r="E530" s="1030">
        <f>SUM(E528:E529)</f>
        <v>26</v>
      </c>
      <c r="F530" s="1030">
        <f>SUM(F528:F529)</f>
        <v>0</v>
      </c>
      <c r="G530" s="1219">
        <v>0</v>
      </c>
      <c r="H530" s="1030">
        <v>0</v>
      </c>
      <c r="I530" s="1030">
        <f>SUM(I528:I529)</f>
        <v>0</v>
      </c>
      <c r="J530" s="1030">
        <v>0</v>
      </c>
      <c r="K530" s="1030">
        <v>0</v>
      </c>
      <c r="L530" s="1030">
        <v>0</v>
      </c>
      <c r="M530" s="1030">
        <v>0</v>
      </c>
      <c r="N530" s="1030">
        <v>0</v>
      </c>
      <c r="O530" s="486">
        <f>SUM(O528:O529)</f>
        <v>281</v>
      </c>
      <c r="P530" s="16"/>
      <c r="Q530" s="61"/>
      <c r="R530" s="62"/>
    </row>
  </sheetData>
  <protectedRanges>
    <protectedRange sqref="C101:E103" name="Plage4_1_1"/>
    <protectedRange sqref="D116:E116" name="Plage1_8_1_1"/>
    <protectedRange sqref="C152:E154" name="Plage5_1"/>
    <protectedRange sqref="C274:E276" name="Plage4_1_2"/>
  </protectedRanges>
  <mergeCells count="25">
    <mergeCell ref="B71:B72"/>
    <mergeCell ref="C71:D71"/>
    <mergeCell ref="E71:F71"/>
    <mergeCell ref="G71:G72"/>
    <mergeCell ref="B3:E3"/>
    <mergeCell ref="B18:B19"/>
    <mergeCell ref="C18:D18"/>
    <mergeCell ref="E18:F18"/>
    <mergeCell ref="G18:G19"/>
    <mergeCell ref="P337:AB337"/>
    <mergeCell ref="A390:A391"/>
    <mergeCell ref="B390:B391"/>
    <mergeCell ref="C390:O390"/>
    <mergeCell ref="B111:I111"/>
    <mergeCell ref="B128:I128"/>
    <mergeCell ref="A284:A285"/>
    <mergeCell ref="B284:B285"/>
    <mergeCell ref="C284:O284"/>
    <mergeCell ref="P284:AB284"/>
    <mergeCell ref="A444:A445"/>
    <mergeCell ref="B444:B445"/>
    <mergeCell ref="C444:O444"/>
    <mergeCell ref="A337:A338"/>
    <mergeCell ref="B337:B338"/>
    <mergeCell ref="C337:O33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0"/>
  <sheetViews>
    <sheetView topLeftCell="E106" zoomScale="85" zoomScaleNormal="85" workbookViewId="0">
      <selection activeCell="O100" sqref="O100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10" width="7.7109375" customWidth="1"/>
    <col min="11" max="14" width="8.7109375" customWidth="1"/>
    <col min="16" max="27" width="8.7109375" customWidth="1"/>
  </cols>
  <sheetData>
    <row r="1" spans="1:15" ht="15.75" x14ac:dyDescent="0.25">
      <c r="A1" s="9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333" t="s">
        <v>456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6.2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7" t="s">
        <v>442</v>
      </c>
    </row>
    <row r="6" spans="1:15" ht="18" x14ac:dyDescent="0.25">
      <c r="A6" s="23" t="s">
        <v>13</v>
      </c>
      <c r="B6" s="19" t="s">
        <v>14</v>
      </c>
      <c r="C6" s="1313">
        <v>40</v>
      </c>
      <c r="D6" s="1313">
        <v>41</v>
      </c>
      <c r="E6" s="677">
        <v>29</v>
      </c>
      <c r="F6" s="677"/>
      <c r="G6" s="677"/>
      <c r="H6" s="677"/>
      <c r="I6" s="677"/>
      <c r="J6" s="677"/>
      <c r="K6" s="677"/>
      <c r="L6" s="677"/>
      <c r="M6" s="677"/>
      <c r="N6" s="288"/>
      <c r="O6" s="981">
        <f t="shared" ref="O6:O14" si="0">SUM(C6:N6)</f>
        <v>110</v>
      </c>
    </row>
    <row r="7" spans="1:15" ht="15.75" x14ac:dyDescent="0.25">
      <c r="A7" s="106" t="s">
        <v>15</v>
      </c>
      <c r="B7" s="18" t="s">
        <v>16</v>
      </c>
      <c r="C7" s="867">
        <v>19</v>
      </c>
      <c r="D7" s="1312">
        <v>16</v>
      </c>
      <c r="E7" s="223">
        <v>10</v>
      </c>
      <c r="F7" s="679"/>
      <c r="G7" s="680"/>
      <c r="H7" s="680"/>
      <c r="I7" s="114"/>
      <c r="J7" s="114"/>
      <c r="K7" s="114"/>
      <c r="L7" s="114"/>
      <c r="M7" s="114"/>
      <c r="N7" s="114"/>
      <c r="O7" s="983">
        <f t="shared" si="0"/>
        <v>45</v>
      </c>
    </row>
    <row r="8" spans="1:15" ht="15.75" x14ac:dyDescent="0.25">
      <c r="A8" s="106" t="s">
        <v>17</v>
      </c>
      <c r="B8" s="18" t="s">
        <v>18</v>
      </c>
      <c r="C8" s="867">
        <v>21</v>
      </c>
      <c r="D8" s="1312">
        <v>25</v>
      </c>
      <c r="E8" s="223">
        <v>19</v>
      </c>
      <c r="F8" s="679"/>
      <c r="G8" s="680"/>
      <c r="H8" s="680"/>
      <c r="I8" s="114"/>
      <c r="J8" s="114"/>
      <c r="K8" s="114"/>
      <c r="L8" s="114"/>
      <c r="M8" s="114"/>
      <c r="N8" s="114"/>
      <c r="O8" s="983">
        <f t="shared" si="0"/>
        <v>65</v>
      </c>
    </row>
    <row r="9" spans="1:15" ht="18" x14ac:dyDescent="0.25">
      <c r="A9" s="23" t="s">
        <v>19</v>
      </c>
      <c r="B9" s="19" t="s">
        <v>20</v>
      </c>
      <c r="C9" s="1313">
        <v>16</v>
      </c>
      <c r="D9" s="1313">
        <v>7</v>
      </c>
      <c r="E9" s="677">
        <v>6</v>
      </c>
      <c r="F9" s="677"/>
      <c r="G9" s="677"/>
      <c r="H9" s="677"/>
      <c r="I9" s="677"/>
      <c r="J9" s="677"/>
      <c r="K9" s="677"/>
      <c r="L9" s="677"/>
      <c r="M9" s="677"/>
      <c r="N9" s="288"/>
      <c r="O9" s="981">
        <f t="shared" si="0"/>
        <v>29</v>
      </c>
    </row>
    <row r="10" spans="1:15" ht="15.75" x14ac:dyDescent="0.25">
      <c r="A10" s="106" t="s">
        <v>21</v>
      </c>
      <c r="B10" s="18" t="s">
        <v>22</v>
      </c>
      <c r="C10" s="867">
        <v>12</v>
      </c>
      <c r="D10" s="1312">
        <v>3</v>
      </c>
      <c r="E10" s="223">
        <v>4</v>
      </c>
      <c r="F10" s="679"/>
      <c r="G10" s="680"/>
      <c r="H10" s="680"/>
      <c r="I10" s="114"/>
      <c r="J10" s="114"/>
      <c r="K10" s="114"/>
      <c r="L10" s="114"/>
      <c r="M10" s="114"/>
      <c r="N10" s="114"/>
      <c r="O10" s="983">
        <f t="shared" si="0"/>
        <v>19</v>
      </c>
    </row>
    <row r="11" spans="1:15" ht="15.75" x14ac:dyDescent="0.25">
      <c r="A11" s="106" t="s">
        <v>23</v>
      </c>
      <c r="B11" s="18" t="s">
        <v>24</v>
      </c>
      <c r="C11" s="867">
        <v>4</v>
      </c>
      <c r="D11" s="1312">
        <v>4</v>
      </c>
      <c r="E11" s="223">
        <v>2</v>
      </c>
      <c r="F11" s="679"/>
      <c r="G11" s="680"/>
      <c r="H11" s="680"/>
      <c r="I11" s="114"/>
      <c r="J11" s="114"/>
      <c r="K11" s="114"/>
      <c r="L11" s="114"/>
      <c r="M11" s="114"/>
      <c r="N11" s="114"/>
      <c r="O11" s="983">
        <f t="shared" si="0"/>
        <v>10</v>
      </c>
    </row>
    <row r="12" spans="1:15" ht="18" x14ac:dyDescent="0.25">
      <c r="A12" s="23" t="s">
        <v>25</v>
      </c>
      <c r="B12" s="25" t="s">
        <v>26</v>
      </c>
      <c r="C12" s="1313">
        <v>24</v>
      </c>
      <c r="D12" s="1313">
        <v>34</v>
      </c>
      <c r="E12" s="677">
        <v>23</v>
      </c>
      <c r="F12" s="677"/>
      <c r="G12" s="677"/>
      <c r="H12" s="677"/>
      <c r="I12" s="677"/>
      <c r="J12" s="677"/>
      <c r="K12" s="677"/>
      <c r="L12" s="677"/>
      <c r="M12" s="677"/>
      <c r="N12" s="288"/>
      <c r="O12" s="981">
        <f t="shared" si="0"/>
        <v>81</v>
      </c>
    </row>
    <row r="13" spans="1:15" ht="15.75" x14ac:dyDescent="0.25">
      <c r="A13" s="106" t="s">
        <v>27</v>
      </c>
      <c r="B13" s="64" t="s">
        <v>28</v>
      </c>
      <c r="C13" s="867">
        <v>7</v>
      </c>
      <c r="D13" s="1312">
        <v>13</v>
      </c>
      <c r="E13" s="223">
        <v>6</v>
      </c>
      <c r="F13" s="114"/>
      <c r="G13" s="680"/>
      <c r="H13" s="680"/>
      <c r="I13" s="114"/>
      <c r="J13" s="114"/>
      <c r="K13" s="114"/>
      <c r="L13" s="114"/>
      <c r="M13" s="114"/>
      <c r="N13" s="114"/>
      <c r="O13" s="983">
        <f t="shared" si="0"/>
        <v>26</v>
      </c>
    </row>
    <row r="14" spans="1:15" ht="15.75" x14ac:dyDescent="0.25">
      <c r="A14" s="106" t="s">
        <v>29</v>
      </c>
      <c r="B14" s="18" t="s">
        <v>30</v>
      </c>
      <c r="C14" s="867">
        <v>17</v>
      </c>
      <c r="D14" s="1312">
        <v>21</v>
      </c>
      <c r="E14" s="223">
        <v>17</v>
      </c>
      <c r="F14" s="114"/>
      <c r="G14" s="680"/>
      <c r="H14" s="680"/>
      <c r="I14" s="114"/>
      <c r="J14" s="114"/>
      <c r="K14" s="114"/>
      <c r="L14" s="114"/>
      <c r="M14" s="114"/>
      <c r="N14" s="114"/>
      <c r="O14" s="983">
        <f t="shared" si="0"/>
        <v>55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ht="15.75" x14ac:dyDescent="0.25">
      <c r="A20" s="107" t="s">
        <v>13</v>
      </c>
      <c r="B20" s="157" t="s">
        <v>377</v>
      </c>
      <c r="C20" s="867">
        <v>1</v>
      </c>
      <c r="D20" s="1312">
        <v>5</v>
      </c>
      <c r="E20" s="1312"/>
      <c r="F20" s="287">
        <v>2</v>
      </c>
      <c r="G20" s="287">
        <f>SUM(C20:F20)</f>
        <v>8</v>
      </c>
      <c r="H20" s="177"/>
      <c r="I20" s="178"/>
      <c r="J20" s="178"/>
      <c r="K20" s="178"/>
      <c r="L20" s="179"/>
      <c r="M20" s="179"/>
      <c r="N20" s="179"/>
      <c r="O20" s="57"/>
    </row>
    <row r="21" spans="1:15" ht="15.75" x14ac:dyDescent="0.25">
      <c r="A21" s="107" t="s">
        <v>19</v>
      </c>
      <c r="B21" s="157" t="s">
        <v>378</v>
      </c>
      <c r="C21" s="867">
        <v>0</v>
      </c>
      <c r="D21" s="1312">
        <v>1</v>
      </c>
      <c r="E21" s="1312">
        <v>0</v>
      </c>
      <c r="F21" s="287">
        <v>0</v>
      </c>
      <c r="G21" s="287">
        <f>SUM(C21:F21)</f>
        <v>1</v>
      </c>
      <c r="H21" s="177"/>
      <c r="I21" s="178"/>
      <c r="J21" s="178"/>
      <c r="K21" s="178"/>
      <c r="L21" s="179"/>
      <c r="M21" s="179"/>
      <c r="N21" s="179"/>
      <c r="O21" s="57"/>
    </row>
    <row r="22" spans="1:15" ht="15.75" x14ac:dyDescent="0.25">
      <c r="A22" s="107" t="s">
        <v>25</v>
      </c>
      <c r="B22" s="157" t="s">
        <v>438</v>
      </c>
      <c r="C22" s="867"/>
      <c r="D22" s="1312"/>
      <c r="E22" s="1312"/>
      <c r="F22" s="287"/>
      <c r="G22" s="287">
        <f t="shared" ref="G22:G64" si="1">SUM(C22,D22,E22,F22)</f>
        <v>0</v>
      </c>
      <c r="H22" s="177"/>
      <c r="I22" s="178"/>
      <c r="J22" s="178"/>
      <c r="K22" s="178"/>
      <c r="L22" s="179"/>
      <c r="M22" s="179"/>
      <c r="N22" s="179"/>
      <c r="O22" s="57"/>
    </row>
    <row r="23" spans="1:15" ht="15.75" x14ac:dyDescent="0.25">
      <c r="A23" s="107" t="s">
        <v>33</v>
      </c>
      <c r="B23" s="157" t="s">
        <v>358</v>
      </c>
      <c r="C23" s="867"/>
      <c r="D23" s="1312">
        <v>1</v>
      </c>
      <c r="E23" s="1312"/>
      <c r="F23" s="287"/>
      <c r="G23" s="287">
        <f>SUM(C23:F23)</f>
        <v>1</v>
      </c>
      <c r="H23" s="177"/>
      <c r="I23" s="178"/>
      <c r="J23" s="178"/>
      <c r="K23" s="178"/>
      <c r="L23" s="179"/>
      <c r="M23" s="179"/>
      <c r="N23" s="179"/>
      <c r="O23" s="57"/>
    </row>
    <row r="24" spans="1:15" ht="15.75" x14ac:dyDescent="0.25">
      <c r="A24" s="107" t="s">
        <v>35</v>
      </c>
      <c r="B24" s="157" t="s">
        <v>357</v>
      </c>
      <c r="C24" s="867">
        <v>3</v>
      </c>
      <c r="D24" s="1312">
        <v>4</v>
      </c>
      <c r="E24" s="1312">
        <v>8</v>
      </c>
      <c r="F24" s="1272">
        <v>4</v>
      </c>
      <c r="G24" s="287">
        <f t="shared" si="1"/>
        <v>19</v>
      </c>
      <c r="H24" s="177"/>
      <c r="I24" s="178"/>
      <c r="J24" s="178"/>
      <c r="K24" s="178"/>
      <c r="L24" s="179"/>
      <c r="M24" s="179"/>
      <c r="N24" s="179"/>
      <c r="O24" s="57"/>
    </row>
    <row r="25" spans="1:15" ht="15.75" x14ac:dyDescent="0.25">
      <c r="A25" s="107" t="s">
        <v>37</v>
      </c>
      <c r="B25" s="157" t="s">
        <v>355</v>
      </c>
      <c r="C25" s="867"/>
      <c r="D25" s="1312">
        <v>2</v>
      </c>
      <c r="E25" s="1312">
        <v>1</v>
      </c>
      <c r="F25" s="1272">
        <v>1</v>
      </c>
      <c r="G25" s="287">
        <f t="shared" si="1"/>
        <v>4</v>
      </c>
      <c r="H25" s="177"/>
      <c r="I25" s="178"/>
      <c r="J25" s="178"/>
      <c r="K25" s="178"/>
      <c r="L25" s="179"/>
      <c r="M25" s="179"/>
      <c r="N25" s="179"/>
      <c r="O25" s="57"/>
    </row>
    <row r="26" spans="1:15" ht="15.75" x14ac:dyDescent="0.25">
      <c r="A26" s="107" t="s">
        <v>39</v>
      </c>
      <c r="B26" s="157" t="s">
        <v>356</v>
      </c>
      <c r="C26" s="867"/>
      <c r="D26" s="1312"/>
      <c r="E26" s="1312">
        <v>0</v>
      </c>
      <c r="F26" s="1272"/>
      <c r="G26" s="287">
        <f t="shared" si="1"/>
        <v>0</v>
      </c>
      <c r="H26" s="177"/>
      <c r="I26" s="178"/>
      <c r="J26" s="178"/>
      <c r="K26" s="178"/>
      <c r="L26" s="179"/>
      <c r="M26" s="179"/>
      <c r="N26" s="179"/>
      <c r="O26" s="57"/>
    </row>
    <row r="27" spans="1:15" ht="15.75" x14ac:dyDescent="0.25">
      <c r="A27" s="107" t="s">
        <v>41</v>
      </c>
      <c r="B27" s="20" t="s">
        <v>379</v>
      </c>
      <c r="C27" s="867">
        <v>2</v>
      </c>
      <c r="D27" s="1312">
        <v>3</v>
      </c>
      <c r="E27" s="1312">
        <v>0</v>
      </c>
      <c r="F27" s="1272"/>
      <c r="G27" s="287">
        <f t="shared" si="1"/>
        <v>5</v>
      </c>
      <c r="H27" s="177"/>
      <c r="I27" s="178"/>
      <c r="J27" s="178"/>
      <c r="K27" s="178"/>
      <c r="L27" s="179"/>
      <c r="M27" s="179"/>
      <c r="N27" s="179"/>
      <c r="O27" s="57"/>
    </row>
    <row r="28" spans="1:15" ht="15.75" x14ac:dyDescent="0.25">
      <c r="A28" s="107" t="s">
        <v>43</v>
      </c>
      <c r="B28" s="20" t="s">
        <v>380</v>
      </c>
      <c r="C28" s="867">
        <v>2</v>
      </c>
      <c r="D28" s="1312">
        <v>7</v>
      </c>
      <c r="E28" s="1312">
        <v>2</v>
      </c>
      <c r="F28" s="1272">
        <v>1</v>
      </c>
      <c r="G28" s="287">
        <f t="shared" si="1"/>
        <v>12</v>
      </c>
      <c r="H28" s="177"/>
      <c r="I28" s="178"/>
      <c r="J28" s="178"/>
      <c r="K28" s="178"/>
      <c r="L28" s="179"/>
      <c r="M28" s="179"/>
      <c r="N28" s="179"/>
      <c r="O28" s="57"/>
    </row>
    <row r="29" spans="1:15" ht="15.75" x14ac:dyDescent="0.25">
      <c r="A29" s="107" t="s">
        <v>45</v>
      </c>
      <c r="B29" s="20" t="s">
        <v>38</v>
      </c>
      <c r="C29" s="867">
        <v>1</v>
      </c>
      <c r="D29" s="1312"/>
      <c r="E29" s="1312">
        <v>0</v>
      </c>
      <c r="F29" s="1272"/>
      <c r="G29" s="287">
        <f t="shared" si="1"/>
        <v>1</v>
      </c>
      <c r="H29" s="177"/>
      <c r="I29" s="178"/>
      <c r="J29" s="178"/>
      <c r="K29" s="178"/>
      <c r="L29" s="179"/>
      <c r="M29" s="179"/>
      <c r="N29" s="179"/>
      <c r="O29" s="57"/>
    </row>
    <row r="30" spans="1:15" ht="15.75" x14ac:dyDescent="0.25">
      <c r="A30" s="107" t="s">
        <v>47</v>
      </c>
      <c r="B30" s="20" t="s">
        <v>40</v>
      </c>
      <c r="C30" s="867">
        <v>4</v>
      </c>
      <c r="D30" s="1312">
        <v>5</v>
      </c>
      <c r="E30" s="1312"/>
      <c r="F30" s="1272">
        <v>1</v>
      </c>
      <c r="G30" s="287">
        <f t="shared" si="1"/>
        <v>10</v>
      </c>
      <c r="H30" s="177"/>
      <c r="I30" s="178"/>
      <c r="J30" s="178"/>
      <c r="K30" s="178"/>
      <c r="L30" s="179"/>
      <c r="M30" s="179"/>
      <c r="N30" s="179"/>
      <c r="O30" s="57"/>
    </row>
    <row r="31" spans="1:15" ht="15.75" x14ac:dyDescent="0.25">
      <c r="A31" s="107" t="s">
        <v>49</v>
      </c>
      <c r="B31" s="20" t="s">
        <v>42</v>
      </c>
      <c r="C31" s="867">
        <v>2</v>
      </c>
      <c r="D31" s="1312">
        <v>2</v>
      </c>
      <c r="E31" s="1312"/>
      <c r="F31" s="287"/>
      <c r="G31" s="287">
        <f t="shared" si="1"/>
        <v>4</v>
      </c>
      <c r="H31" s="177"/>
      <c r="I31" s="178"/>
      <c r="J31" s="178"/>
      <c r="K31" s="178"/>
      <c r="L31" s="179"/>
      <c r="M31" s="179"/>
      <c r="N31" s="179"/>
      <c r="O31" s="57"/>
    </row>
    <row r="32" spans="1:15" ht="15.75" x14ac:dyDescent="0.25">
      <c r="A32" s="107" t="s">
        <v>50</v>
      </c>
      <c r="B32" s="20" t="s">
        <v>44</v>
      </c>
      <c r="C32" s="678"/>
      <c r="D32" s="223"/>
      <c r="E32" s="223">
        <v>0</v>
      </c>
      <c r="F32" s="287"/>
      <c r="G32" s="287">
        <f t="shared" si="1"/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ht="15.75" x14ac:dyDescent="0.25">
      <c r="A33" s="107" t="s">
        <v>51</v>
      </c>
      <c r="B33" s="20" t="s">
        <v>46</v>
      </c>
      <c r="C33" s="678"/>
      <c r="D33" s="223">
        <v>0</v>
      </c>
      <c r="E33" s="223">
        <v>0</v>
      </c>
      <c r="F33" s="287"/>
      <c r="G33" s="287">
        <f t="shared" si="1"/>
        <v>0</v>
      </c>
      <c r="H33" s="177"/>
      <c r="I33" s="178"/>
      <c r="J33" s="178"/>
      <c r="K33" s="178"/>
      <c r="L33" s="179"/>
      <c r="M33" s="179"/>
      <c r="N33" s="179"/>
      <c r="O33" s="57"/>
    </row>
    <row r="34" spans="1:15" ht="15.75" x14ac:dyDescent="0.25">
      <c r="A34" s="107" t="s">
        <v>53</v>
      </c>
      <c r="B34" s="20" t="s">
        <v>48</v>
      </c>
      <c r="C34" s="678"/>
      <c r="D34" s="223">
        <v>0</v>
      </c>
      <c r="E34" s="223">
        <v>0</v>
      </c>
      <c r="F34" s="287"/>
      <c r="G34" s="287">
        <f t="shared" si="1"/>
        <v>0</v>
      </c>
      <c r="H34" s="177"/>
      <c r="I34" s="178"/>
      <c r="J34" s="178"/>
      <c r="K34" s="178"/>
      <c r="L34" s="179"/>
      <c r="M34" s="179"/>
      <c r="N34" s="179"/>
      <c r="O34" s="57"/>
    </row>
    <row r="35" spans="1:15" ht="15.75" x14ac:dyDescent="0.25">
      <c r="A35" s="107" t="s">
        <v>54</v>
      </c>
      <c r="B35" s="157" t="s">
        <v>359</v>
      </c>
      <c r="C35" s="678"/>
      <c r="D35" s="223"/>
      <c r="E35" s="223"/>
      <c r="F35" s="287">
        <v>0</v>
      </c>
      <c r="G35" s="287">
        <f t="shared" si="1"/>
        <v>0</v>
      </c>
      <c r="H35" s="177"/>
      <c r="I35" s="178"/>
      <c r="J35" s="178"/>
      <c r="K35" s="178"/>
      <c r="L35" s="179"/>
      <c r="M35" s="179"/>
      <c r="N35" s="179"/>
      <c r="O35" s="57"/>
    </row>
    <row r="36" spans="1:15" ht="15.75" x14ac:dyDescent="0.25">
      <c r="A36" s="107" t="s">
        <v>56</v>
      </c>
      <c r="B36" s="157" t="s">
        <v>360</v>
      </c>
      <c r="C36" s="678"/>
      <c r="D36" s="223">
        <v>0</v>
      </c>
      <c r="E36" s="223">
        <v>0</v>
      </c>
      <c r="F36" s="287">
        <v>0</v>
      </c>
      <c r="G36" s="287">
        <f>SUM(C36:F36)</f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ht="15.75" x14ac:dyDescent="0.25">
      <c r="A37" s="107" t="s">
        <v>57</v>
      </c>
      <c r="B37" s="157" t="s">
        <v>361</v>
      </c>
      <c r="C37" s="678">
        <v>0</v>
      </c>
      <c r="D37" s="223">
        <v>0</v>
      </c>
      <c r="E37" s="223">
        <v>0</v>
      </c>
      <c r="F37" s="287">
        <v>0</v>
      </c>
      <c r="G37" s="287">
        <f t="shared" si="1"/>
        <v>0</v>
      </c>
      <c r="H37" s="177"/>
      <c r="I37" s="178"/>
      <c r="J37" s="178"/>
      <c r="K37" s="178"/>
      <c r="L37" s="179"/>
      <c r="M37" s="179"/>
      <c r="N37" s="179"/>
      <c r="O37" s="57"/>
    </row>
    <row r="38" spans="1:15" ht="15.75" x14ac:dyDescent="0.25">
      <c r="A38" s="107" t="s">
        <v>59</v>
      </c>
      <c r="B38" s="157" t="s">
        <v>363</v>
      </c>
      <c r="C38" s="678"/>
      <c r="D38" s="223"/>
      <c r="E38" s="715">
        <v>1</v>
      </c>
      <c r="F38" s="287">
        <v>0</v>
      </c>
      <c r="G38" s="287">
        <f t="shared" si="1"/>
        <v>1</v>
      </c>
      <c r="H38" s="177"/>
      <c r="I38" s="178"/>
      <c r="J38" s="178"/>
      <c r="K38" s="178"/>
      <c r="L38" s="179"/>
      <c r="M38" s="179"/>
      <c r="N38" s="179"/>
      <c r="O38" s="57"/>
    </row>
    <row r="39" spans="1:15" ht="15.75" x14ac:dyDescent="0.25">
      <c r="A39" s="107" t="s">
        <v>60</v>
      </c>
      <c r="B39" s="157" t="s">
        <v>362</v>
      </c>
      <c r="C39" s="678"/>
      <c r="D39" s="223">
        <v>0</v>
      </c>
      <c r="E39" s="223">
        <v>0</v>
      </c>
      <c r="F39" s="287">
        <v>0</v>
      </c>
      <c r="G39" s="287">
        <f t="shared" si="1"/>
        <v>0</v>
      </c>
      <c r="H39" s="177"/>
      <c r="I39" s="178"/>
      <c r="J39" s="178"/>
      <c r="K39" s="178"/>
      <c r="L39" s="179"/>
      <c r="M39" s="179"/>
      <c r="N39" s="179"/>
      <c r="O39" s="57"/>
    </row>
    <row r="40" spans="1:15" ht="15.75" x14ac:dyDescent="0.25">
      <c r="A40" s="107" t="s">
        <v>62</v>
      </c>
      <c r="B40" s="20" t="s">
        <v>52</v>
      </c>
      <c r="C40" s="678"/>
      <c r="D40" s="223"/>
      <c r="E40" s="715">
        <v>4</v>
      </c>
      <c r="F40" s="287"/>
      <c r="G40" s="287">
        <f t="shared" si="1"/>
        <v>4</v>
      </c>
      <c r="H40" s="177"/>
      <c r="I40" s="178"/>
      <c r="J40" s="178"/>
      <c r="K40" s="178"/>
      <c r="L40" s="179"/>
      <c r="M40" s="179"/>
      <c r="N40" s="179"/>
      <c r="O40" s="57"/>
    </row>
    <row r="41" spans="1:15" ht="15.75" x14ac:dyDescent="0.25">
      <c r="A41" s="107" t="s">
        <v>63</v>
      </c>
      <c r="B41" s="157" t="s">
        <v>365</v>
      </c>
      <c r="C41" s="678"/>
      <c r="D41" s="223">
        <v>0</v>
      </c>
      <c r="E41" s="223">
        <v>0</v>
      </c>
      <c r="F41" s="287">
        <v>0</v>
      </c>
      <c r="G41" s="287">
        <f t="shared" si="1"/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ht="15.75" x14ac:dyDescent="0.25">
      <c r="A42" s="107" t="s">
        <v>65</v>
      </c>
      <c r="B42" s="157" t="s">
        <v>364</v>
      </c>
      <c r="C42" s="678"/>
      <c r="D42" s="223">
        <v>0</v>
      </c>
      <c r="E42" s="223">
        <v>0</v>
      </c>
      <c r="F42" s="287">
        <v>0</v>
      </c>
      <c r="G42" s="287">
        <f t="shared" si="1"/>
        <v>0</v>
      </c>
      <c r="H42" s="177"/>
      <c r="I42" s="178"/>
      <c r="J42" s="178"/>
      <c r="K42" s="178"/>
      <c r="L42" s="179"/>
      <c r="M42" s="179"/>
      <c r="N42" s="179"/>
      <c r="O42" s="57"/>
    </row>
    <row r="43" spans="1:15" ht="15.75" x14ac:dyDescent="0.25">
      <c r="A43" s="107" t="s">
        <v>67</v>
      </c>
      <c r="B43" s="196" t="s">
        <v>55</v>
      </c>
      <c r="C43" s="678"/>
      <c r="D43" s="715">
        <v>6</v>
      </c>
      <c r="E43" s="715">
        <v>2</v>
      </c>
      <c r="F43" s="287"/>
      <c r="G43" s="287">
        <f>SUM(C43:F43)</f>
        <v>8</v>
      </c>
      <c r="H43" s="177"/>
      <c r="I43" s="178"/>
      <c r="J43" s="178"/>
      <c r="K43" s="178"/>
      <c r="L43" s="179"/>
      <c r="M43" s="179"/>
      <c r="N43" s="179"/>
      <c r="O43" s="57"/>
    </row>
    <row r="44" spans="1:15" ht="15.75" x14ac:dyDescent="0.25">
      <c r="A44" s="107" t="s">
        <v>69</v>
      </c>
      <c r="B44" s="157" t="s">
        <v>366</v>
      </c>
      <c r="C44" s="982">
        <v>6</v>
      </c>
      <c r="D44" s="223">
        <v>1</v>
      </c>
      <c r="E44" s="223">
        <v>1</v>
      </c>
      <c r="F44" s="287"/>
      <c r="G44" s="287">
        <f>SUM(C44:F44)</f>
        <v>8</v>
      </c>
      <c r="H44" s="177"/>
      <c r="I44" s="178"/>
      <c r="J44" s="178"/>
      <c r="K44" s="178"/>
      <c r="L44" s="179"/>
      <c r="M44" s="179"/>
      <c r="N44" s="179"/>
      <c r="O44" s="57"/>
    </row>
    <row r="45" spans="1:15" ht="15.75" x14ac:dyDescent="0.25">
      <c r="A45" s="107" t="s">
        <v>71</v>
      </c>
      <c r="B45" s="157" t="s">
        <v>367</v>
      </c>
      <c r="C45" s="678"/>
      <c r="D45" s="223"/>
      <c r="E45" s="223">
        <v>0</v>
      </c>
      <c r="F45" s="287">
        <v>0</v>
      </c>
      <c r="G45" s="287">
        <f t="shared" si="1"/>
        <v>0</v>
      </c>
      <c r="H45" s="177"/>
      <c r="I45" s="178"/>
      <c r="J45" s="178"/>
      <c r="K45" s="178"/>
      <c r="L45" s="179"/>
      <c r="M45" s="179"/>
      <c r="N45" s="179"/>
      <c r="O45" s="57"/>
    </row>
    <row r="46" spans="1:15" ht="15.75" x14ac:dyDescent="0.25">
      <c r="A46" s="107" t="s">
        <v>73</v>
      </c>
      <c r="B46" s="157" t="s">
        <v>369</v>
      </c>
      <c r="C46" s="678"/>
      <c r="D46" s="223">
        <v>0</v>
      </c>
      <c r="E46" s="223">
        <v>0</v>
      </c>
      <c r="F46" s="287">
        <v>0</v>
      </c>
      <c r="G46" s="287">
        <f t="shared" si="1"/>
        <v>0</v>
      </c>
      <c r="H46" s="177"/>
      <c r="I46" s="178"/>
      <c r="J46" s="178"/>
      <c r="K46" s="178"/>
      <c r="L46" s="179"/>
      <c r="M46" s="179"/>
      <c r="N46" s="179"/>
      <c r="O46" s="57"/>
    </row>
    <row r="47" spans="1:15" ht="15.75" x14ac:dyDescent="0.25">
      <c r="A47" s="107" t="s">
        <v>75</v>
      </c>
      <c r="B47" s="157" t="s">
        <v>368</v>
      </c>
      <c r="C47" s="678"/>
      <c r="D47" s="223">
        <v>0</v>
      </c>
      <c r="E47" s="223">
        <v>0</v>
      </c>
      <c r="F47" s="287">
        <v>0</v>
      </c>
      <c r="G47" s="287">
        <f t="shared" si="1"/>
        <v>0</v>
      </c>
      <c r="H47" s="177"/>
      <c r="I47" s="178"/>
      <c r="J47" s="178"/>
      <c r="K47" s="178"/>
      <c r="L47" s="179"/>
      <c r="M47" s="179"/>
      <c r="N47" s="179"/>
      <c r="O47" s="57"/>
    </row>
    <row r="48" spans="1:15" ht="15.75" x14ac:dyDescent="0.25">
      <c r="A48" s="107" t="s">
        <v>77</v>
      </c>
      <c r="B48" s="20" t="s">
        <v>58</v>
      </c>
      <c r="C48" s="678"/>
      <c r="D48" s="223">
        <v>0</v>
      </c>
      <c r="E48" s="223"/>
      <c r="F48" s="287">
        <v>0</v>
      </c>
      <c r="G48" s="287">
        <f t="shared" si="1"/>
        <v>0</v>
      </c>
      <c r="H48" s="177"/>
      <c r="I48" s="178"/>
      <c r="J48" s="178"/>
      <c r="K48" s="178"/>
      <c r="L48" s="179"/>
      <c r="M48" s="179"/>
      <c r="N48" s="179"/>
      <c r="O48" s="57"/>
    </row>
    <row r="49" spans="1:15" ht="15.75" x14ac:dyDescent="0.25">
      <c r="A49" s="107" t="s">
        <v>79</v>
      </c>
      <c r="B49" s="157" t="s">
        <v>371</v>
      </c>
      <c r="C49" s="678"/>
      <c r="D49" s="223">
        <v>1</v>
      </c>
      <c r="E49" s="223"/>
      <c r="F49" s="287">
        <v>0</v>
      </c>
      <c r="G49" s="287">
        <f t="shared" si="1"/>
        <v>1</v>
      </c>
      <c r="H49" s="177"/>
      <c r="I49" s="178"/>
      <c r="J49" s="178"/>
      <c r="K49" s="178"/>
      <c r="L49" s="179"/>
      <c r="M49" s="179"/>
      <c r="N49" s="179"/>
      <c r="O49" s="57"/>
    </row>
    <row r="50" spans="1:15" ht="15.75" x14ac:dyDescent="0.25">
      <c r="A50" s="107" t="s">
        <v>81</v>
      </c>
      <c r="B50" s="157" t="s">
        <v>370</v>
      </c>
      <c r="C50" s="678"/>
      <c r="D50" s="223">
        <v>0</v>
      </c>
      <c r="E50" s="223">
        <v>0</v>
      </c>
      <c r="F50" s="287"/>
      <c r="G50" s="287">
        <f t="shared" si="1"/>
        <v>0</v>
      </c>
      <c r="H50" s="177"/>
      <c r="I50" s="178"/>
      <c r="J50" s="178"/>
      <c r="K50" s="178"/>
      <c r="L50" s="179"/>
      <c r="M50" s="179"/>
      <c r="N50" s="179"/>
      <c r="O50" s="57"/>
    </row>
    <row r="51" spans="1:15" ht="15.75" x14ac:dyDescent="0.25">
      <c r="A51" s="107" t="s">
        <v>216</v>
      </c>
      <c r="B51" s="158" t="s">
        <v>372</v>
      </c>
      <c r="C51" s="678"/>
      <c r="D51" s="223"/>
      <c r="E51" s="223">
        <v>0</v>
      </c>
      <c r="F51" s="287">
        <v>0</v>
      </c>
      <c r="G51" s="287">
        <f t="shared" si="1"/>
        <v>0</v>
      </c>
      <c r="H51" s="177"/>
      <c r="I51" s="178"/>
      <c r="J51" s="178"/>
      <c r="K51" s="178"/>
      <c r="L51" s="179"/>
      <c r="M51" s="179"/>
      <c r="N51" s="179"/>
      <c r="O51" s="57"/>
    </row>
    <row r="52" spans="1:15" ht="15.75" x14ac:dyDescent="0.25">
      <c r="A52" s="107" t="s">
        <v>217</v>
      </c>
      <c r="B52" s="20" t="s">
        <v>61</v>
      </c>
      <c r="C52" s="678"/>
      <c r="D52" s="223"/>
      <c r="E52" s="223">
        <v>0</v>
      </c>
      <c r="F52" s="287">
        <v>0</v>
      </c>
      <c r="G52" s="287">
        <f t="shared" si="1"/>
        <v>0</v>
      </c>
      <c r="H52" s="177"/>
      <c r="I52" s="178"/>
      <c r="J52" s="178"/>
      <c r="K52" s="178"/>
      <c r="L52" s="179"/>
      <c r="M52" s="179"/>
      <c r="N52" s="179"/>
      <c r="O52" s="57"/>
    </row>
    <row r="53" spans="1:15" ht="15.75" x14ac:dyDescent="0.25">
      <c r="A53" s="107" t="s">
        <v>218</v>
      </c>
      <c r="B53" s="157" t="s">
        <v>373</v>
      </c>
      <c r="C53" s="678"/>
      <c r="D53" s="223">
        <v>0</v>
      </c>
      <c r="E53" s="223">
        <v>0</v>
      </c>
      <c r="F53" s="287">
        <v>0</v>
      </c>
      <c r="G53" s="287">
        <f t="shared" si="1"/>
        <v>0</v>
      </c>
      <c r="H53" s="177"/>
      <c r="I53" s="178"/>
      <c r="J53" s="178"/>
      <c r="K53" s="178"/>
      <c r="L53" s="179"/>
      <c r="M53" s="179"/>
      <c r="N53" s="179"/>
      <c r="O53" s="57"/>
    </row>
    <row r="54" spans="1:15" ht="15.75" x14ac:dyDescent="0.25">
      <c r="A54" s="107" t="s">
        <v>260</v>
      </c>
      <c r="B54" s="158" t="s">
        <v>374</v>
      </c>
      <c r="C54" s="678"/>
      <c r="D54" s="223">
        <v>0</v>
      </c>
      <c r="E54" s="223">
        <v>0</v>
      </c>
      <c r="F54" s="287">
        <v>0</v>
      </c>
      <c r="G54" s="287">
        <f t="shared" si="1"/>
        <v>0</v>
      </c>
      <c r="H54" s="177"/>
      <c r="I54" s="178"/>
      <c r="J54" s="178"/>
      <c r="K54" s="178"/>
      <c r="L54" s="179"/>
      <c r="M54" s="179"/>
      <c r="N54" s="179"/>
      <c r="O54" s="57"/>
    </row>
    <row r="55" spans="1:15" ht="15.75" x14ac:dyDescent="0.25">
      <c r="A55" s="107" t="s">
        <v>262</v>
      </c>
      <c r="B55" s="158" t="s">
        <v>64</v>
      </c>
      <c r="C55" s="678"/>
      <c r="D55" s="223"/>
      <c r="E55" s="223">
        <v>0</v>
      </c>
      <c r="F55" s="287">
        <v>0</v>
      </c>
      <c r="G55" s="287">
        <f>SUM(C55:F55)</f>
        <v>0</v>
      </c>
      <c r="H55" s="177"/>
      <c r="I55" s="178"/>
      <c r="J55" s="178"/>
      <c r="K55" s="178"/>
      <c r="L55" s="179"/>
      <c r="M55" s="179"/>
      <c r="N55" s="179"/>
      <c r="O55" s="57"/>
    </row>
    <row r="56" spans="1:15" ht="15.75" x14ac:dyDescent="0.25">
      <c r="A56" s="107" t="s">
        <v>264</v>
      </c>
      <c r="B56" s="158" t="s">
        <v>375</v>
      </c>
      <c r="C56" s="678"/>
      <c r="D56" s="223">
        <v>2</v>
      </c>
      <c r="E56" s="223"/>
      <c r="F56" s="287">
        <v>0</v>
      </c>
      <c r="G56" s="287">
        <f>SUM(C56:F56)</f>
        <v>2</v>
      </c>
      <c r="H56" s="177"/>
      <c r="I56" s="178"/>
      <c r="J56" s="178"/>
      <c r="K56" s="178"/>
      <c r="L56" s="179"/>
      <c r="M56" s="179"/>
      <c r="N56" s="179"/>
      <c r="O56" s="57"/>
    </row>
    <row r="57" spans="1:15" ht="15.75" x14ac:dyDescent="0.25">
      <c r="A57" s="107" t="s">
        <v>266</v>
      </c>
      <c r="B57" s="20" t="s">
        <v>64</v>
      </c>
      <c r="C57" s="678"/>
      <c r="D57" s="223">
        <v>0</v>
      </c>
      <c r="E57" s="223">
        <v>0</v>
      </c>
      <c r="F57" s="287">
        <v>0</v>
      </c>
      <c r="G57" s="287">
        <f t="shared" si="1"/>
        <v>0</v>
      </c>
      <c r="H57" s="177"/>
      <c r="I57" s="178"/>
      <c r="J57" s="178"/>
      <c r="K57" s="178"/>
      <c r="L57" s="179"/>
      <c r="M57" s="179"/>
      <c r="N57" s="179"/>
      <c r="O57" s="57"/>
    </row>
    <row r="58" spans="1:15" ht="15.75" x14ac:dyDescent="0.25">
      <c r="A58" s="107" t="s">
        <v>267</v>
      </c>
      <c r="B58" s="20" t="s">
        <v>66</v>
      </c>
      <c r="C58" s="678">
        <v>1</v>
      </c>
      <c r="D58" s="223">
        <v>0</v>
      </c>
      <c r="E58" s="223">
        <v>0</v>
      </c>
      <c r="F58" s="287">
        <v>0</v>
      </c>
      <c r="G58" s="287">
        <f t="shared" si="1"/>
        <v>1</v>
      </c>
      <c r="H58" s="177"/>
      <c r="I58" s="178"/>
      <c r="J58" s="178"/>
      <c r="K58" s="178"/>
      <c r="L58" s="179"/>
      <c r="M58" s="179"/>
      <c r="N58" s="179"/>
      <c r="O58" s="57"/>
    </row>
    <row r="59" spans="1:15" ht="15.75" x14ac:dyDescent="0.25">
      <c r="A59" s="107" t="s">
        <v>269</v>
      </c>
      <c r="B59" s="20" t="s">
        <v>68</v>
      </c>
      <c r="C59" s="678"/>
      <c r="D59" s="223">
        <v>0</v>
      </c>
      <c r="E59" s="223"/>
      <c r="F59" s="287">
        <v>0</v>
      </c>
      <c r="G59" s="287">
        <f t="shared" si="1"/>
        <v>0</v>
      </c>
      <c r="H59" s="177"/>
      <c r="I59" s="178"/>
      <c r="J59" s="178"/>
      <c r="K59" s="178"/>
      <c r="L59" s="179"/>
      <c r="M59" s="179"/>
      <c r="N59" s="179"/>
      <c r="O59" s="57"/>
    </row>
    <row r="60" spans="1:15" ht="15.75" x14ac:dyDescent="0.25">
      <c r="A60" s="107" t="s">
        <v>271</v>
      </c>
      <c r="B60" s="20" t="s">
        <v>70</v>
      </c>
      <c r="C60" s="678"/>
      <c r="D60" s="223">
        <v>0</v>
      </c>
      <c r="E60" s="223">
        <v>0</v>
      </c>
      <c r="F60" s="287">
        <v>0</v>
      </c>
      <c r="G60" s="287">
        <f t="shared" si="1"/>
        <v>0</v>
      </c>
      <c r="H60" s="177"/>
      <c r="I60" s="178"/>
      <c r="J60" s="178"/>
      <c r="K60" s="178"/>
      <c r="L60" s="179"/>
      <c r="M60" s="179"/>
      <c r="N60" s="179"/>
      <c r="O60" s="57"/>
    </row>
    <row r="61" spans="1:15" ht="15.75" x14ac:dyDescent="0.25">
      <c r="A61" s="107" t="s">
        <v>273</v>
      </c>
      <c r="B61" s="20" t="s">
        <v>72</v>
      </c>
      <c r="C61" s="678">
        <v>1</v>
      </c>
      <c r="D61" s="223"/>
      <c r="E61" s="223">
        <v>0</v>
      </c>
      <c r="F61" s="287">
        <v>0</v>
      </c>
      <c r="G61" s="287">
        <f t="shared" si="1"/>
        <v>1</v>
      </c>
      <c r="H61" s="177"/>
      <c r="I61" s="178"/>
      <c r="J61" s="178"/>
      <c r="K61" s="178"/>
      <c r="L61" s="179"/>
      <c r="M61" s="179"/>
      <c r="N61" s="179"/>
      <c r="O61" s="57"/>
    </row>
    <row r="62" spans="1:15" ht="15.75" x14ac:dyDescent="0.25">
      <c r="A62" s="107" t="s">
        <v>275</v>
      </c>
      <c r="B62" s="20" t="s">
        <v>74</v>
      </c>
      <c r="C62" s="678"/>
      <c r="D62" s="715">
        <v>7</v>
      </c>
      <c r="E62" s="223"/>
      <c r="F62" s="287">
        <v>1</v>
      </c>
      <c r="G62" s="287">
        <f>SUM(C62:F62)</f>
        <v>8</v>
      </c>
      <c r="H62" s="177"/>
      <c r="I62" s="178"/>
      <c r="J62" s="178"/>
      <c r="K62" s="178"/>
      <c r="L62" s="179"/>
      <c r="M62" s="179"/>
      <c r="N62" s="179"/>
      <c r="O62" s="57"/>
    </row>
    <row r="63" spans="1:15" ht="15.75" x14ac:dyDescent="0.25">
      <c r="A63" s="107" t="s">
        <v>277</v>
      </c>
      <c r="B63" s="20" t="s">
        <v>76</v>
      </c>
      <c r="C63" s="678"/>
      <c r="D63" s="223"/>
      <c r="E63" s="223">
        <v>0</v>
      </c>
      <c r="F63" s="287">
        <v>0</v>
      </c>
      <c r="G63" s="287">
        <f t="shared" si="1"/>
        <v>0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678"/>
      <c r="D64" s="223">
        <v>0</v>
      </c>
      <c r="E64" s="223">
        <v>0</v>
      </c>
      <c r="F64" s="287">
        <v>0</v>
      </c>
      <c r="G64" s="287">
        <f t="shared" si="1"/>
        <v>0</v>
      </c>
      <c r="H64" s="177"/>
      <c r="I64" s="178"/>
      <c r="J64" s="178"/>
      <c r="K64" s="178"/>
      <c r="L64" s="179"/>
      <c r="M64" s="179"/>
      <c r="N64" s="179"/>
      <c r="O64" s="57"/>
    </row>
    <row r="65" spans="1:15" ht="15.75" x14ac:dyDescent="0.25">
      <c r="A65" s="107" t="s">
        <v>281</v>
      </c>
      <c r="B65" s="20" t="s">
        <v>80</v>
      </c>
      <c r="C65" s="982">
        <v>3</v>
      </c>
      <c r="D65" s="715">
        <v>8</v>
      </c>
      <c r="E65" s="223">
        <v>0</v>
      </c>
      <c r="F65" s="287"/>
      <c r="G65" s="287">
        <f>SUM(C65:F65)</f>
        <v>11</v>
      </c>
      <c r="H65" s="177"/>
      <c r="I65" s="178"/>
      <c r="J65" s="178"/>
      <c r="K65" s="178"/>
      <c r="L65" s="179"/>
      <c r="M65" s="179"/>
      <c r="N65" s="179"/>
      <c r="O65" s="57"/>
    </row>
    <row r="66" spans="1:15" ht="18" x14ac:dyDescent="0.25">
      <c r="A66" s="107" t="s">
        <v>283</v>
      </c>
      <c r="B66" s="21" t="s">
        <v>82</v>
      </c>
      <c r="C66" s="984">
        <f>SUM(C20:C65)</f>
        <v>26</v>
      </c>
      <c r="D66" s="985">
        <f>SUM(D20:D65)</f>
        <v>55</v>
      </c>
      <c r="E66" s="986">
        <f>SUM(E20:E65)</f>
        <v>19</v>
      </c>
      <c r="F66" s="986">
        <f>SUM(F20:F65)</f>
        <v>10</v>
      </c>
      <c r="G66" s="987">
        <f>SUM(G20:G65)</f>
        <v>110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458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ht="15.75" x14ac:dyDescent="0.25">
      <c r="A73" s="107" t="s">
        <v>13</v>
      </c>
      <c r="B73" s="20" t="s">
        <v>85</v>
      </c>
      <c r="C73" s="678"/>
      <c r="D73" s="223"/>
      <c r="E73" s="678"/>
      <c r="F73" s="287"/>
      <c r="G73" s="287"/>
      <c r="H73" s="177"/>
      <c r="I73" s="178"/>
      <c r="J73" s="178"/>
      <c r="K73" s="178"/>
      <c r="L73" s="179"/>
      <c r="M73" s="179"/>
      <c r="N73" s="179"/>
      <c r="O73" s="57"/>
    </row>
    <row r="74" spans="1:15" ht="15.75" x14ac:dyDescent="0.25">
      <c r="A74" s="107" t="s">
        <v>19</v>
      </c>
      <c r="B74" s="20" t="s">
        <v>86</v>
      </c>
      <c r="C74" s="678"/>
      <c r="D74" s="678"/>
      <c r="E74" s="678"/>
      <c r="F74" s="287"/>
      <c r="G74" s="287"/>
      <c r="H74" s="177"/>
      <c r="I74" s="178"/>
      <c r="J74" s="178"/>
      <c r="K74" s="178"/>
      <c r="L74" s="179"/>
      <c r="M74" s="179"/>
      <c r="N74" s="179"/>
      <c r="O74" s="57"/>
    </row>
    <row r="75" spans="1:15" ht="15.75" x14ac:dyDescent="0.25">
      <c r="A75" s="107" t="s">
        <v>25</v>
      </c>
      <c r="B75" s="20" t="s">
        <v>87</v>
      </c>
      <c r="C75" s="678"/>
      <c r="D75" s="678"/>
      <c r="E75" s="678"/>
      <c r="F75" s="287"/>
      <c r="G75" s="287"/>
      <c r="H75" s="177"/>
      <c r="I75" s="178"/>
      <c r="J75" s="178"/>
      <c r="K75" s="178"/>
      <c r="L75" s="179"/>
      <c r="M75" s="179"/>
      <c r="N75" s="179"/>
      <c r="O75" s="57"/>
    </row>
    <row r="76" spans="1:15" ht="15.75" x14ac:dyDescent="0.25">
      <c r="A76" s="107" t="s">
        <v>33</v>
      </c>
      <c r="B76" s="20" t="s">
        <v>88</v>
      </c>
      <c r="C76" s="678"/>
      <c r="D76" s="678"/>
      <c r="E76" s="678"/>
      <c r="F76" s="287"/>
      <c r="G76" s="287"/>
      <c r="H76" s="177"/>
      <c r="I76" s="178"/>
      <c r="J76" s="178"/>
      <c r="K76" s="178"/>
      <c r="L76" s="179"/>
      <c r="M76" s="179"/>
      <c r="N76" s="179"/>
      <c r="O76" s="57"/>
    </row>
    <row r="77" spans="1:15" ht="15.75" x14ac:dyDescent="0.25">
      <c r="A77" s="107" t="s">
        <v>35</v>
      </c>
      <c r="B77" s="20" t="s">
        <v>89</v>
      </c>
      <c r="C77" s="678"/>
      <c r="D77" s="678"/>
      <c r="E77" s="678"/>
      <c r="F77" s="287"/>
      <c r="G77" s="287"/>
      <c r="H77" s="177"/>
      <c r="I77" s="178"/>
      <c r="J77" s="178"/>
      <c r="K77" s="178"/>
      <c r="L77" s="179"/>
      <c r="M77" s="179"/>
      <c r="N77" s="179"/>
      <c r="O77" s="57"/>
    </row>
    <row r="78" spans="1:15" ht="15.75" x14ac:dyDescent="0.25">
      <c r="A78" s="107" t="s">
        <v>37</v>
      </c>
      <c r="B78" s="20" t="s">
        <v>90</v>
      </c>
      <c r="C78" s="678"/>
      <c r="D78" s="678"/>
      <c r="E78" s="678"/>
      <c r="F78" s="287"/>
      <c r="G78" s="287"/>
      <c r="H78" s="177"/>
      <c r="I78" s="178"/>
      <c r="J78" s="178"/>
      <c r="K78" s="178"/>
      <c r="L78" s="179"/>
      <c r="M78" s="179"/>
      <c r="N78" s="179"/>
      <c r="O78" s="57"/>
    </row>
    <row r="79" spans="1:15" ht="15.75" x14ac:dyDescent="0.25">
      <c r="A79" s="107" t="s">
        <v>39</v>
      </c>
      <c r="B79" s="20" t="s">
        <v>91</v>
      </c>
      <c r="C79" s="678"/>
      <c r="D79" s="678"/>
      <c r="E79" s="678"/>
      <c r="F79" s="287"/>
      <c r="G79" s="287"/>
      <c r="H79" s="177"/>
      <c r="I79" s="178"/>
      <c r="J79" s="178"/>
      <c r="K79" s="178"/>
      <c r="L79" s="179"/>
      <c r="M79" s="179"/>
      <c r="N79" s="179"/>
      <c r="O79" s="57"/>
    </row>
    <row r="80" spans="1:15" ht="15.75" x14ac:dyDescent="0.25">
      <c r="A80" s="107" t="s">
        <v>41</v>
      </c>
      <c r="B80" s="20" t="s">
        <v>92</v>
      </c>
      <c r="C80" s="678"/>
      <c r="D80" s="678"/>
      <c r="E80" s="678"/>
      <c r="F80" s="287"/>
      <c r="G80" s="287"/>
      <c r="H80" s="177"/>
      <c r="I80" s="178"/>
      <c r="J80" s="178"/>
      <c r="K80" s="178"/>
      <c r="L80" s="179"/>
      <c r="M80" s="179"/>
      <c r="N80" s="179"/>
      <c r="O80" s="57"/>
    </row>
    <row r="81" spans="1:15" ht="15.75" x14ac:dyDescent="0.25">
      <c r="A81" s="107" t="s">
        <v>43</v>
      </c>
      <c r="B81" s="20" t="s">
        <v>93</v>
      </c>
      <c r="C81" s="678"/>
      <c r="D81" s="678"/>
      <c r="E81" s="678"/>
      <c r="F81" s="287"/>
      <c r="G81" s="287"/>
      <c r="H81" s="177"/>
      <c r="I81" s="178"/>
      <c r="J81" s="178"/>
      <c r="K81" s="178"/>
      <c r="L81" s="179"/>
      <c r="M81" s="179"/>
      <c r="N81" s="179"/>
      <c r="O81" s="57"/>
    </row>
    <row r="82" spans="1:15" ht="15.75" x14ac:dyDescent="0.25">
      <c r="A82" s="107" t="s">
        <v>45</v>
      </c>
      <c r="B82" s="20" t="s">
        <v>94</v>
      </c>
      <c r="C82" s="678">
        <v>0</v>
      </c>
      <c r="D82" s="678">
        <v>0</v>
      </c>
      <c r="E82" s="678">
        <v>0</v>
      </c>
      <c r="F82" s="287">
        <v>0</v>
      </c>
      <c r="G82" s="287">
        <v>0</v>
      </c>
      <c r="H82" s="177"/>
      <c r="I82" s="178"/>
      <c r="J82" s="178"/>
      <c r="K82" s="178"/>
      <c r="L82" s="179"/>
      <c r="M82" s="179"/>
      <c r="N82" s="179"/>
      <c r="O82" s="57"/>
    </row>
    <row r="83" spans="1:15" ht="15.75" x14ac:dyDescent="0.25">
      <c r="A83" s="107" t="s">
        <v>47</v>
      </c>
      <c r="B83" s="20" t="s">
        <v>95</v>
      </c>
      <c r="C83" s="678"/>
      <c r="D83" s="678"/>
      <c r="E83" s="678"/>
      <c r="F83" s="287"/>
      <c r="G83" s="287"/>
      <c r="H83" s="177"/>
      <c r="I83" s="178"/>
      <c r="J83" s="178"/>
      <c r="K83" s="178"/>
      <c r="L83" s="179"/>
      <c r="M83" s="179"/>
      <c r="N83" s="179"/>
      <c r="O83" s="57"/>
    </row>
    <row r="84" spans="1:15" ht="15.75" x14ac:dyDescent="0.25">
      <c r="A84" s="107" t="s">
        <v>49</v>
      </c>
      <c r="B84" s="20" t="s">
        <v>96</v>
      </c>
      <c r="C84" s="678"/>
      <c r="D84" s="678"/>
      <c r="E84" s="678"/>
      <c r="F84" s="287"/>
      <c r="G84" s="287"/>
      <c r="H84" s="177"/>
      <c r="I84" s="178"/>
      <c r="J84" s="178"/>
      <c r="K84" s="178"/>
      <c r="L84" s="179"/>
      <c r="M84" s="179"/>
      <c r="N84" s="179"/>
      <c r="O84" s="57"/>
    </row>
    <row r="85" spans="1:15" ht="15.75" x14ac:dyDescent="0.25">
      <c r="A85" s="107" t="s">
        <v>50</v>
      </c>
      <c r="B85" s="20" t="s">
        <v>97</v>
      </c>
      <c r="C85" s="678"/>
      <c r="D85" s="678"/>
      <c r="E85" s="678"/>
      <c r="F85" s="287"/>
      <c r="G85" s="287"/>
      <c r="H85" s="177"/>
      <c r="I85" s="178"/>
      <c r="J85" s="178"/>
      <c r="K85" s="178"/>
      <c r="L85" s="179"/>
      <c r="M85" s="179"/>
      <c r="N85" s="179"/>
      <c r="O85" s="57"/>
    </row>
    <row r="86" spans="1:15" ht="15.75" x14ac:dyDescent="0.25">
      <c r="A86" s="107" t="s">
        <v>51</v>
      </c>
      <c r="B86" s="20" t="s">
        <v>98</v>
      </c>
      <c r="C86" s="678"/>
      <c r="D86" s="678"/>
      <c r="E86" s="678"/>
      <c r="F86" s="287"/>
      <c r="G86" s="287"/>
      <c r="H86" s="177"/>
      <c r="I86" s="178"/>
      <c r="J86" s="178"/>
      <c r="K86" s="178"/>
      <c r="L86" s="179"/>
      <c r="M86" s="179"/>
      <c r="N86" s="179"/>
      <c r="O86" s="57"/>
    </row>
    <row r="87" spans="1:15" ht="15.75" x14ac:dyDescent="0.25">
      <c r="A87" s="107" t="s">
        <v>53</v>
      </c>
      <c r="B87" s="20" t="s">
        <v>99</v>
      </c>
      <c r="C87" s="678"/>
      <c r="D87" s="678"/>
      <c r="E87" s="678"/>
      <c r="F87" s="287"/>
      <c r="G87" s="287"/>
      <c r="H87" s="177"/>
      <c r="I87" s="178"/>
      <c r="J87" s="178"/>
      <c r="K87" s="178"/>
      <c r="L87" s="179"/>
      <c r="M87" s="179"/>
      <c r="N87" s="179"/>
      <c r="O87" s="57"/>
    </row>
    <row r="88" spans="1:15" ht="15.75" x14ac:dyDescent="0.25">
      <c r="A88" s="107" t="s">
        <v>54</v>
      </c>
      <c r="B88" s="20" t="s">
        <v>100</v>
      </c>
      <c r="C88" s="678"/>
      <c r="D88" s="678"/>
      <c r="E88" s="678"/>
      <c r="F88" s="287"/>
      <c r="G88" s="287"/>
      <c r="H88" s="177"/>
      <c r="I88" s="178"/>
      <c r="J88" s="178"/>
      <c r="K88" s="178"/>
      <c r="L88" s="179"/>
      <c r="M88" s="179"/>
      <c r="N88" s="179"/>
      <c r="O88" s="57"/>
    </row>
    <row r="89" spans="1:15" ht="15.75" x14ac:dyDescent="0.25">
      <c r="A89" s="107" t="s">
        <v>56</v>
      </c>
      <c r="B89" s="20" t="s">
        <v>101</v>
      </c>
      <c r="C89" s="867">
        <v>21</v>
      </c>
      <c r="D89" s="867">
        <v>48</v>
      </c>
      <c r="E89" s="867">
        <v>15</v>
      </c>
      <c r="F89" s="1272">
        <v>8</v>
      </c>
      <c r="G89" s="287">
        <f>SUM(C89:F89)</f>
        <v>92</v>
      </c>
      <c r="H89" s="177"/>
      <c r="I89" s="178"/>
      <c r="J89" s="178"/>
      <c r="K89" s="178"/>
      <c r="L89" s="179"/>
      <c r="M89" s="179"/>
      <c r="N89" s="179"/>
      <c r="O89" s="57"/>
    </row>
    <row r="90" spans="1:15" ht="15.75" x14ac:dyDescent="0.25">
      <c r="A90" s="107" t="s">
        <v>57</v>
      </c>
      <c r="B90" s="20" t="s">
        <v>102</v>
      </c>
      <c r="C90" s="867"/>
      <c r="D90" s="867">
        <v>0</v>
      </c>
      <c r="E90" s="867">
        <v>1</v>
      </c>
      <c r="F90" s="1272">
        <v>1</v>
      </c>
      <c r="G90" s="287">
        <f>SUM(C90:F90)</f>
        <v>2</v>
      </c>
      <c r="H90" s="177"/>
      <c r="I90" s="178"/>
      <c r="J90" s="178"/>
      <c r="K90" s="178"/>
      <c r="L90" s="179"/>
      <c r="M90" s="179"/>
      <c r="N90" s="179"/>
      <c r="O90" s="57"/>
    </row>
    <row r="91" spans="1:15" ht="15.75" x14ac:dyDescent="0.25">
      <c r="A91" s="107" t="s">
        <v>59</v>
      </c>
      <c r="B91" s="20" t="s">
        <v>103</v>
      </c>
      <c r="C91" s="867">
        <v>2</v>
      </c>
      <c r="D91" s="867">
        <v>3</v>
      </c>
      <c r="E91" s="867">
        <v>2</v>
      </c>
      <c r="F91" s="287"/>
      <c r="G91" s="287">
        <f>SUM(C91:F91)</f>
        <v>7</v>
      </c>
      <c r="H91" s="177"/>
      <c r="I91" s="178"/>
      <c r="J91" s="178"/>
      <c r="K91" s="178"/>
      <c r="L91" s="179"/>
      <c r="M91" s="179"/>
      <c r="N91" s="179"/>
      <c r="O91" s="57"/>
    </row>
    <row r="92" spans="1:15" ht="15.75" x14ac:dyDescent="0.25">
      <c r="A92" s="107" t="s">
        <v>60</v>
      </c>
      <c r="B92" s="20" t="s">
        <v>104</v>
      </c>
      <c r="C92" s="867">
        <v>3</v>
      </c>
      <c r="D92" s="867">
        <v>4</v>
      </c>
      <c r="E92" s="867">
        <v>1</v>
      </c>
      <c r="F92" s="287">
        <v>1</v>
      </c>
      <c r="G92" s="287">
        <f>SUM(C92:F92)</f>
        <v>9</v>
      </c>
      <c r="H92" s="177"/>
      <c r="I92" s="178"/>
      <c r="J92" s="178"/>
      <c r="K92" s="178"/>
      <c r="L92" s="179"/>
      <c r="M92" s="179"/>
      <c r="N92" s="179"/>
      <c r="O92" s="57"/>
    </row>
    <row r="93" spans="1:15" ht="15.75" x14ac:dyDescent="0.25">
      <c r="A93" s="107" t="s">
        <v>62</v>
      </c>
      <c r="B93" s="20" t="s">
        <v>105</v>
      </c>
      <c r="C93" s="678"/>
      <c r="D93" s="678"/>
      <c r="E93" s="678"/>
      <c r="F93" s="287"/>
      <c r="G93" s="287"/>
      <c r="H93" s="177"/>
      <c r="I93" s="178"/>
      <c r="J93" s="178"/>
      <c r="K93" s="178"/>
      <c r="L93" s="179"/>
      <c r="M93" s="179"/>
      <c r="N93" s="179"/>
      <c r="O93" s="57"/>
    </row>
    <row r="94" spans="1:15" ht="15.75" x14ac:dyDescent="0.25">
      <c r="A94" s="107" t="s">
        <v>63</v>
      </c>
      <c r="B94" s="20" t="s">
        <v>106</v>
      </c>
      <c r="C94" s="678"/>
      <c r="D94" s="678"/>
      <c r="E94" s="678"/>
      <c r="F94" s="287"/>
      <c r="G94" s="287"/>
      <c r="H94" s="177"/>
      <c r="I94" s="178"/>
      <c r="J94" s="178"/>
      <c r="K94" s="178"/>
      <c r="L94" s="179"/>
      <c r="M94" s="179"/>
      <c r="N94" s="179"/>
      <c r="O94" s="57"/>
    </row>
    <row r="95" spans="1:15" ht="18" x14ac:dyDescent="0.25">
      <c r="A95" s="107" t="s">
        <v>65</v>
      </c>
      <c r="B95" s="21" t="s">
        <v>82</v>
      </c>
      <c r="C95" s="988">
        <f>SUM(C73:C94)</f>
        <v>26</v>
      </c>
      <c r="D95" s="988">
        <f>SUM(D73:D94)</f>
        <v>55</v>
      </c>
      <c r="E95" s="988">
        <f>SUM(E73:E94)</f>
        <v>19</v>
      </c>
      <c r="F95" s="988">
        <f>SUM(F73:F94)</f>
        <v>10</v>
      </c>
      <c r="G95" s="988">
        <f>SUM(G73:G94)</f>
        <v>110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6.25" x14ac:dyDescent="0.25">
      <c r="A100" s="110" t="s">
        <v>107</v>
      </c>
      <c r="B100" s="151"/>
      <c r="C100" s="141" t="s">
        <v>1</v>
      </c>
      <c r="D100" s="141" t="s">
        <v>2</v>
      </c>
      <c r="E100" s="141" t="s">
        <v>3</v>
      </c>
      <c r="F100" s="141" t="s">
        <v>4</v>
      </c>
      <c r="G100" s="141" t="s">
        <v>5</v>
      </c>
      <c r="H100" s="142" t="s">
        <v>6</v>
      </c>
      <c r="I100" s="142" t="s">
        <v>7</v>
      </c>
      <c r="J100" s="141" t="s">
        <v>8</v>
      </c>
      <c r="K100" s="141" t="s">
        <v>9</v>
      </c>
      <c r="L100" s="141" t="s">
        <v>10</v>
      </c>
      <c r="M100" s="141" t="s">
        <v>11</v>
      </c>
      <c r="N100" s="141" t="s">
        <v>12</v>
      </c>
      <c r="O100" s="141" t="s">
        <v>442</v>
      </c>
    </row>
    <row r="101" spans="1:15" x14ac:dyDescent="0.25">
      <c r="A101" s="107" t="s">
        <v>13</v>
      </c>
      <c r="B101" s="150" t="s">
        <v>428</v>
      </c>
      <c r="C101" s="1273">
        <v>1</v>
      </c>
      <c r="D101" s="989">
        <v>0</v>
      </c>
      <c r="E101" s="990">
        <v>3</v>
      </c>
      <c r="F101" s="989"/>
      <c r="G101" s="989"/>
      <c r="H101" s="989"/>
      <c r="I101" s="989"/>
      <c r="J101" s="989"/>
      <c r="K101" s="989"/>
      <c r="L101" s="989"/>
      <c r="M101" s="989"/>
      <c r="N101" s="989"/>
      <c r="O101" s="991">
        <f>SUM(C101:N101)</f>
        <v>4</v>
      </c>
    </row>
    <row r="102" spans="1:15" x14ac:dyDescent="0.25">
      <c r="A102" s="107" t="s">
        <v>19</v>
      </c>
      <c r="B102" s="150" t="s">
        <v>429</v>
      </c>
      <c r="C102" s="1273">
        <v>1</v>
      </c>
      <c r="D102" s="992">
        <v>0</v>
      </c>
      <c r="E102" s="989">
        <v>3</v>
      </c>
      <c r="F102" s="989"/>
      <c r="G102" s="989"/>
      <c r="H102" s="989"/>
      <c r="I102" s="989"/>
      <c r="J102" s="989"/>
      <c r="K102" s="989"/>
      <c r="L102" s="989"/>
      <c r="M102" s="989"/>
      <c r="N102" s="989"/>
      <c r="O102" s="991">
        <f>SUM(C102:N102)</f>
        <v>4</v>
      </c>
    </row>
    <row r="103" spans="1:15" x14ac:dyDescent="0.25">
      <c r="A103" s="107" t="s">
        <v>25</v>
      </c>
      <c r="B103" s="180" t="s">
        <v>430</v>
      </c>
      <c r="C103" s="1291"/>
      <c r="D103" s="1291"/>
      <c r="E103" s="1291"/>
      <c r="F103" s="1291"/>
      <c r="G103" s="1291"/>
      <c r="H103" s="1291"/>
      <c r="I103" s="1291"/>
      <c r="J103" s="1291"/>
      <c r="K103" s="1291"/>
      <c r="L103" s="1291"/>
      <c r="M103" s="1291"/>
      <c r="N103" s="1291"/>
      <c r="O103" s="320"/>
    </row>
    <row r="104" spans="1:15" ht="26.25" x14ac:dyDescent="0.25">
      <c r="A104" s="107" t="s">
        <v>33</v>
      </c>
      <c r="B104" s="150" t="s">
        <v>431</v>
      </c>
      <c r="C104" s="1273">
        <v>0</v>
      </c>
      <c r="D104" s="989">
        <v>0</v>
      </c>
      <c r="E104" s="989">
        <v>0</v>
      </c>
      <c r="F104" s="989"/>
      <c r="G104" s="989"/>
      <c r="H104" s="989"/>
      <c r="I104" s="989"/>
      <c r="J104" s="991"/>
      <c r="K104" s="989"/>
      <c r="L104" s="989"/>
      <c r="M104" s="989"/>
      <c r="N104" s="991"/>
      <c r="O104" s="991">
        <f>SUM(C104:N104)</f>
        <v>0</v>
      </c>
    </row>
    <row r="105" spans="1:15" ht="26.25" x14ac:dyDescent="0.25">
      <c r="A105" s="107" t="s">
        <v>35</v>
      </c>
      <c r="B105" s="150" t="s">
        <v>432</v>
      </c>
      <c r="C105" s="1273">
        <v>0</v>
      </c>
      <c r="D105" s="989">
        <v>0</v>
      </c>
      <c r="E105" s="989">
        <v>0</v>
      </c>
      <c r="F105" s="989"/>
      <c r="G105" s="989"/>
      <c r="H105" s="989"/>
      <c r="I105" s="989"/>
      <c r="J105" s="989"/>
      <c r="K105" s="989"/>
      <c r="L105" s="989"/>
      <c r="M105" s="989"/>
      <c r="N105" s="989"/>
      <c r="O105" s="991">
        <f>SUM(C105:N105)</f>
        <v>0</v>
      </c>
    </row>
    <row r="106" spans="1:15" x14ac:dyDescent="0.25">
      <c r="A106" s="109" t="s">
        <v>37</v>
      </c>
      <c r="B106" s="150" t="s">
        <v>433</v>
      </c>
      <c r="C106" s="1292">
        <v>0</v>
      </c>
      <c r="D106" s="1291">
        <v>0</v>
      </c>
      <c r="E106" s="1291">
        <v>0</v>
      </c>
      <c r="F106" s="1291"/>
      <c r="G106" s="1291"/>
      <c r="H106" s="1291"/>
      <c r="I106" s="1291"/>
      <c r="J106" s="1291"/>
      <c r="K106" s="1291"/>
      <c r="L106" s="1291"/>
      <c r="M106" s="1291"/>
      <c r="N106" s="1291"/>
      <c r="O106" s="320">
        <f>SUM(C106:N106)</f>
        <v>0</v>
      </c>
    </row>
    <row r="107" spans="1:15" ht="18" x14ac:dyDescent="0.25">
      <c r="A107" s="109" t="s">
        <v>39</v>
      </c>
      <c r="B107" s="150" t="s">
        <v>353</v>
      </c>
      <c r="C107" s="1273">
        <v>210</v>
      </c>
      <c r="D107" s="989">
        <v>217</v>
      </c>
      <c r="E107" s="989">
        <v>220</v>
      </c>
      <c r="F107" s="989"/>
      <c r="G107" s="989"/>
      <c r="H107" s="989"/>
      <c r="I107" s="989"/>
      <c r="J107" s="989"/>
      <c r="K107" s="989"/>
      <c r="L107" s="989"/>
      <c r="M107" s="989"/>
      <c r="N107" s="989"/>
      <c r="O107" s="993">
        <f>E107</f>
        <v>220</v>
      </c>
    </row>
    <row r="108" spans="1:15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5.75" x14ac:dyDescent="0.25">
      <c r="A109" s="1"/>
      <c r="B109" s="146"/>
      <c r="C109" s="487"/>
      <c r="D109" s="487"/>
      <c r="E109" s="487"/>
      <c r="F109" s="487"/>
      <c r="G109" s="487"/>
      <c r="H109" s="487"/>
      <c r="I109" s="487"/>
      <c r="J109" s="487"/>
      <c r="K109" s="487"/>
      <c r="L109" s="147"/>
      <c r="M109" s="147"/>
      <c r="N109" s="147"/>
      <c r="O109" s="148"/>
    </row>
    <row r="111" spans="1:15" ht="15.75" x14ac:dyDescent="0.25">
      <c r="A111" s="1"/>
      <c r="B111" s="1334" t="s">
        <v>459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7" ht="26.25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7" t="s">
        <v>442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2"/>
    </row>
    <row r="115" spans="1:17" ht="25.5" x14ac:dyDescent="0.25">
      <c r="A115" s="107" t="s">
        <v>13</v>
      </c>
      <c r="B115" s="191" t="s">
        <v>434</v>
      </c>
      <c r="C115" s="1314">
        <v>1</v>
      </c>
      <c r="D115" s="1314">
        <v>1</v>
      </c>
      <c r="E115" s="1314">
        <v>4</v>
      </c>
      <c r="F115" s="994"/>
      <c r="G115" s="994"/>
      <c r="H115" s="994"/>
      <c r="I115" s="994"/>
      <c r="J115" s="994"/>
      <c r="K115" s="994"/>
      <c r="L115" s="994"/>
      <c r="M115" s="994"/>
      <c r="N115" s="994"/>
      <c r="O115" s="689">
        <f>SUM(C115:N115)</f>
        <v>6</v>
      </c>
    </row>
    <row r="116" spans="1:17" ht="25.5" x14ac:dyDescent="0.25">
      <c r="A116" s="107" t="s">
        <v>19</v>
      </c>
      <c r="B116" s="93" t="s">
        <v>109</v>
      </c>
      <c r="C116" s="1315">
        <v>12</v>
      </c>
      <c r="D116" s="1315">
        <v>26</v>
      </c>
      <c r="E116" s="1315">
        <v>19</v>
      </c>
      <c r="F116" s="689"/>
      <c r="G116" s="689"/>
      <c r="H116" s="689"/>
      <c r="I116" s="689"/>
      <c r="J116" s="689"/>
      <c r="K116" s="689"/>
      <c r="L116" s="689"/>
      <c r="M116" s="689"/>
      <c r="N116" s="689"/>
      <c r="O116" s="689">
        <f>SUM(C116:N116)</f>
        <v>57</v>
      </c>
    </row>
    <row r="117" spans="1:17" x14ac:dyDescent="0.25">
      <c r="A117" s="106" t="s">
        <v>21</v>
      </c>
      <c r="B117" s="94" t="s">
        <v>110</v>
      </c>
      <c r="C117" s="886">
        <v>0</v>
      </c>
      <c r="D117" s="886">
        <v>0</v>
      </c>
      <c r="E117" s="886">
        <v>0</v>
      </c>
      <c r="F117" s="684"/>
      <c r="G117" s="684"/>
      <c r="H117" s="684"/>
      <c r="I117" s="684"/>
      <c r="J117" s="684"/>
      <c r="K117" s="684"/>
      <c r="L117" s="684"/>
      <c r="M117" s="684"/>
      <c r="N117" s="684"/>
      <c r="O117" s="996">
        <v>0</v>
      </c>
    </row>
    <row r="118" spans="1:17" x14ac:dyDescent="0.25">
      <c r="A118" s="106" t="s">
        <v>23</v>
      </c>
      <c r="B118" s="94" t="s">
        <v>111</v>
      </c>
      <c r="C118" s="886">
        <v>0</v>
      </c>
      <c r="D118" s="886">
        <v>2</v>
      </c>
      <c r="E118" s="886">
        <v>4</v>
      </c>
      <c r="F118" s="684"/>
      <c r="G118" s="684"/>
      <c r="H118" s="684"/>
      <c r="I118" s="684"/>
      <c r="J118" s="684"/>
      <c r="K118" s="684"/>
      <c r="L118" s="684"/>
      <c r="M118" s="684"/>
      <c r="N118" s="684"/>
      <c r="O118" s="996">
        <v>6</v>
      </c>
    </row>
    <row r="119" spans="1:17" x14ac:dyDescent="0.25">
      <c r="A119" s="106" t="s">
        <v>112</v>
      </c>
      <c r="B119" s="94" t="s">
        <v>113</v>
      </c>
      <c r="C119" s="886">
        <v>6</v>
      </c>
      <c r="D119" s="886">
        <v>17</v>
      </c>
      <c r="E119" s="886">
        <v>14</v>
      </c>
      <c r="F119" s="684"/>
      <c r="G119" s="684"/>
      <c r="H119" s="684"/>
      <c r="I119" s="684"/>
      <c r="J119" s="684"/>
      <c r="K119" s="684"/>
      <c r="L119" s="684"/>
      <c r="M119" s="684"/>
      <c r="N119" s="684"/>
      <c r="O119" s="996">
        <v>38</v>
      </c>
    </row>
    <row r="120" spans="1:17" x14ac:dyDescent="0.25">
      <c r="A120" s="106" t="s">
        <v>114</v>
      </c>
      <c r="B120" s="94" t="s">
        <v>115</v>
      </c>
      <c r="C120" s="886">
        <v>6</v>
      </c>
      <c r="D120" s="886">
        <v>7</v>
      </c>
      <c r="E120" s="886">
        <v>1</v>
      </c>
      <c r="F120" s="684"/>
      <c r="G120" s="684"/>
      <c r="H120" s="684"/>
      <c r="I120" s="684"/>
      <c r="J120" s="684"/>
      <c r="K120" s="684"/>
      <c r="L120" s="994"/>
      <c r="M120" s="684"/>
      <c r="N120" s="684"/>
      <c r="O120" s="996">
        <v>14</v>
      </c>
    </row>
    <row r="121" spans="1:17" x14ac:dyDescent="0.25">
      <c r="A121" s="106"/>
      <c r="B121" s="160" t="s">
        <v>383</v>
      </c>
      <c r="C121" s="886"/>
      <c r="D121" s="886"/>
      <c r="E121" s="886"/>
      <c r="F121" s="684"/>
      <c r="G121" s="684"/>
      <c r="H121" s="684"/>
      <c r="I121" s="684"/>
      <c r="J121" s="684"/>
      <c r="K121" s="684"/>
      <c r="L121" s="684"/>
      <c r="M121" s="684"/>
      <c r="N121" s="684"/>
      <c r="O121" s="996"/>
    </row>
    <row r="122" spans="1:17" ht="18" x14ac:dyDescent="0.25">
      <c r="A122" s="107" t="s">
        <v>25</v>
      </c>
      <c r="B122" s="191" t="s">
        <v>116</v>
      </c>
      <c r="C122" s="1314">
        <v>11</v>
      </c>
      <c r="D122" s="1314">
        <v>7</v>
      </c>
      <c r="E122" s="1314">
        <v>0</v>
      </c>
      <c r="F122" s="994"/>
      <c r="G122" s="994"/>
      <c r="H122" s="994"/>
      <c r="I122" s="994"/>
      <c r="J122" s="994"/>
      <c r="K122" s="994"/>
      <c r="L122" s="994"/>
      <c r="M122" s="994"/>
      <c r="N122" s="994"/>
      <c r="O122" s="689">
        <f>SUM(C122:N122)</f>
        <v>18</v>
      </c>
    </row>
    <row r="123" spans="1:17" ht="25.5" x14ac:dyDescent="0.25">
      <c r="A123" s="107" t="s">
        <v>33</v>
      </c>
      <c r="B123" s="191" t="s">
        <v>117</v>
      </c>
      <c r="C123" s="1314">
        <v>0</v>
      </c>
      <c r="D123" s="1314">
        <v>0</v>
      </c>
      <c r="E123" s="1314">
        <v>0</v>
      </c>
      <c r="F123" s="684"/>
      <c r="G123" s="684"/>
      <c r="H123" s="684"/>
      <c r="I123" s="684"/>
      <c r="J123" s="994"/>
      <c r="K123" s="684"/>
      <c r="L123" s="994"/>
      <c r="M123" s="994"/>
      <c r="N123" s="994"/>
      <c r="O123" s="689">
        <f>SUM(C123:N123)</f>
        <v>0</v>
      </c>
    </row>
    <row r="124" spans="1:17" ht="25.5" x14ac:dyDescent="0.25">
      <c r="A124" s="107" t="s">
        <v>35</v>
      </c>
      <c r="B124" s="191" t="s">
        <v>118</v>
      </c>
      <c r="C124" s="1314">
        <v>1</v>
      </c>
      <c r="D124" s="1316">
        <v>0</v>
      </c>
      <c r="E124" s="1314">
        <v>3</v>
      </c>
      <c r="F124" s="994"/>
      <c r="G124" s="994"/>
      <c r="H124" s="994"/>
      <c r="I124" s="684"/>
      <c r="J124" s="994"/>
      <c r="K124" s="684"/>
      <c r="L124" s="994"/>
      <c r="M124" s="994"/>
      <c r="N124" s="684"/>
      <c r="O124" s="689">
        <f>SUM(C124:N124)</f>
        <v>4</v>
      </c>
    </row>
    <row r="125" spans="1:17" ht="18" x14ac:dyDescent="0.25">
      <c r="A125" s="23" t="s">
        <v>37</v>
      </c>
      <c r="B125" s="69" t="s">
        <v>119</v>
      </c>
      <c r="C125" s="1317">
        <f>C115+C116+C122+C123+C124</f>
        <v>25</v>
      </c>
      <c r="D125" s="1317">
        <f>D115+D116+D122+D123</f>
        <v>34</v>
      </c>
      <c r="E125" s="1317">
        <f>E115+E116+E122+E123+E124</f>
        <v>26</v>
      </c>
      <c r="F125" s="997"/>
      <c r="G125" s="997"/>
      <c r="H125" s="997"/>
      <c r="I125" s="998"/>
      <c r="J125" s="997"/>
      <c r="K125" s="997"/>
      <c r="L125" s="997"/>
      <c r="M125" s="997"/>
      <c r="N125" s="998"/>
      <c r="O125" s="999">
        <f>SUM(C125:N125)</f>
        <v>85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460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683">
        <v>0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683">
        <v>0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683"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ht="15.75" x14ac:dyDescent="0.25">
      <c r="A134" s="107" t="s">
        <v>33</v>
      </c>
      <c r="B134" s="193" t="s">
        <v>122</v>
      </c>
      <c r="C134" s="683">
        <v>220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ht="18" x14ac:dyDescent="0.25">
      <c r="A135" s="107" t="s">
        <v>35</v>
      </c>
      <c r="B135" s="82" t="s">
        <v>119</v>
      </c>
      <c r="C135" s="602">
        <f>SUM(C131:C134)</f>
        <v>220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ht="18" x14ac:dyDescent="0.25">
      <c r="A141" s="107" t="s">
        <v>13</v>
      </c>
      <c r="B141" s="753" t="s">
        <v>462</v>
      </c>
      <c r="C141" s="1001">
        <v>195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ht="18" x14ac:dyDescent="0.25">
      <c r="A142" s="107" t="s">
        <v>19</v>
      </c>
      <c r="B142" s="753" t="s">
        <v>463</v>
      </c>
      <c r="C142" s="1000">
        <v>110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ht="18" x14ac:dyDescent="0.25">
      <c r="A143" s="107" t="s">
        <v>25</v>
      </c>
      <c r="B143" s="194" t="s">
        <v>464</v>
      </c>
      <c r="C143" s="1000">
        <f>SUM(C141:C142)</f>
        <v>305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ht="18" x14ac:dyDescent="0.25">
      <c r="A144" s="107" t="s">
        <v>33</v>
      </c>
      <c r="B144" s="195" t="s">
        <v>437</v>
      </c>
      <c r="C144" s="1000">
        <v>85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ht="18" x14ac:dyDescent="0.25">
      <c r="A145" s="107" t="s">
        <v>35</v>
      </c>
      <c r="B145" s="754" t="s">
        <v>469</v>
      </c>
      <c r="C145" s="1000">
        <f>C143-C144</f>
        <v>220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ht="26.25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7" t="s">
        <v>442</v>
      </c>
      <c r="P150" s="1"/>
      <c r="Q150" s="1"/>
    </row>
    <row r="151" spans="1:17" ht="18" x14ac:dyDescent="0.25">
      <c r="A151" s="107" t="s">
        <v>13</v>
      </c>
      <c r="B151" s="9" t="s">
        <v>125</v>
      </c>
      <c r="C151" s="995">
        <v>1</v>
      </c>
      <c r="D151" s="684">
        <v>0</v>
      </c>
      <c r="E151" s="684">
        <v>6</v>
      </c>
      <c r="F151" s="684"/>
      <c r="G151" s="684"/>
      <c r="H151" s="684"/>
      <c r="I151" s="684"/>
      <c r="J151" s="684"/>
      <c r="K151" s="684"/>
      <c r="L151" s="684"/>
      <c r="M151" s="684"/>
      <c r="N151" s="684"/>
      <c r="O151" s="985">
        <f>SUM(C151:N151)</f>
        <v>7</v>
      </c>
      <c r="P151" s="1"/>
      <c r="Q151" s="24"/>
    </row>
    <row r="152" spans="1:17" ht="18" x14ac:dyDescent="0.25">
      <c r="A152" s="107" t="s">
        <v>19</v>
      </c>
      <c r="B152" s="9" t="s">
        <v>126</v>
      </c>
      <c r="C152" s="995">
        <v>1</v>
      </c>
      <c r="D152" s="684">
        <v>0</v>
      </c>
      <c r="E152" s="1002">
        <v>6</v>
      </c>
      <c r="F152" s="684"/>
      <c r="G152" s="684"/>
      <c r="H152" s="684"/>
      <c r="I152" s="684"/>
      <c r="J152" s="684"/>
      <c r="K152" s="684"/>
      <c r="L152" s="684"/>
      <c r="M152" s="684"/>
      <c r="N152" s="684"/>
      <c r="O152" s="985">
        <f>SUM(C152:N152)</f>
        <v>7</v>
      </c>
      <c r="P152" s="1"/>
      <c r="Q152" s="24"/>
    </row>
    <row r="153" spans="1:17" ht="18" x14ac:dyDescent="0.25">
      <c r="A153" s="107" t="s">
        <v>25</v>
      </c>
      <c r="B153" s="9" t="s">
        <v>127</v>
      </c>
      <c r="C153" s="995">
        <v>0</v>
      </c>
      <c r="D153" s="684">
        <v>0</v>
      </c>
      <c r="E153" s="1002">
        <v>0</v>
      </c>
      <c r="F153" s="684"/>
      <c r="G153" s="684"/>
      <c r="H153" s="684"/>
      <c r="I153" s="684"/>
      <c r="J153" s="684"/>
      <c r="K153" s="684"/>
      <c r="L153" s="684"/>
      <c r="M153" s="684"/>
      <c r="N153" s="684"/>
      <c r="O153" s="985">
        <f>SUM(C153:N153)</f>
        <v>0</v>
      </c>
      <c r="P153" s="1"/>
      <c r="Q153" s="1"/>
    </row>
    <row r="154" spans="1:17" ht="18" x14ac:dyDescent="0.25">
      <c r="A154" s="107" t="s">
        <v>33</v>
      </c>
      <c r="B154" s="9" t="s">
        <v>128</v>
      </c>
      <c r="C154" s="995">
        <v>1</v>
      </c>
      <c r="D154" s="684">
        <v>0</v>
      </c>
      <c r="E154" s="1002">
        <v>6</v>
      </c>
      <c r="F154" s="684"/>
      <c r="G154" s="684"/>
      <c r="H154" s="684"/>
      <c r="I154" s="684"/>
      <c r="J154" s="684"/>
      <c r="K154" s="684"/>
      <c r="L154" s="684"/>
      <c r="M154" s="684"/>
      <c r="N154" s="684"/>
      <c r="O154" s="985">
        <f>SUM(C154:N154)</f>
        <v>7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ht="26.25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7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x14ac:dyDescent="0.25">
      <c r="A161" s="106" t="s">
        <v>15</v>
      </c>
      <c r="B161" s="102" t="s">
        <v>125</v>
      </c>
      <c r="C161" s="903">
        <v>0</v>
      </c>
      <c r="D161" s="1003">
        <v>0</v>
      </c>
      <c r="E161" s="1005">
        <v>6</v>
      </c>
      <c r="F161" s="600"/>
      <c r="G161" s="600"/>
      <c r="H161" s="600"/>
      <c r="I161" s="600"/>
      <c r="J161" s="600"/>
      <c r="K161" s="600"/>
      <c r="L161" s="600"/>
      <c r="M161" s="600"/>
      <c r="N161" s="600"/>
      <c r="O161" s="1004">
        <f t="shared" ref="O161:O224" si="2">SUM(C161:N161)</f>
        <v>6</v>
      </c>
      <c r="P161" s="1"/>
      <c r="Q161" s="24"/>
    </row>
    <row r="162" spans="1:17" x14ac:dyDescent="0.25">
      <c r="A162" s="106" t="s">
        <v>17</v>
      </c>
      <c r="B162" s="102" t="s">
        <v>126</v>
      </c>
      <c r="C162" s="903">
        <v>0</v>
      </c>
      <c r="D162" s="1003">
        <v>0</v>
      </c>
      <c r="E162" s="1005">
        <v>0</v>
      </c>
      <c r="F162" s="600"/>
      <c r="G162" s="600"/>
      <c r="H162" s="600"/>
      <c r="I162" s="600"/>
      <c r="J162" s="600"/>
      <c r="K162" s="600"/>
      <c r="L162" s="600"/>
      <c r="M162" s="600"/>
      <c r="N162" s="600"/>
      <c r="O162" s="1004">
        <f t="shared" si="2"/>
        <v>0</v>
      </c>
      <c r="P162" s="1"/>
      <c r="Q162" s="24"/>
    </row>
    <row r="163" spans="1:17" x14ac:dyDescent="0.25">
      <c r="A163" s="106" t="s">
        <v>132</v>
      </c>
      <c r="B163" s="102" t="s">
        <v>127</v>
      </c>
      <c r="C163" s="903">
        <v>0</v>
      </c>
      <c r="D163" s="1003">
        <v>0</v>
      </c>
      <c r="E163" s="600">
        <v>0</v>
      </c>
      <c r="F163" s="600"/>
      <c r="G163" s="600"/>
      <c r="H163" s="600"/>
      <c r="I163" s="600"/>
      <c r="J163" s="600"/>
      <c r="K163" s="600"/>
      <c r="L163" s="600"/>
      <c r="M163" s="600"/>
      <c r="N163" s="600"/>
      <c r="O163" s="1004">
        <f t="shared" si="2"/>
        <v>0</v>
      </c>
      <c r="P163" s="1"/>
      <c r="Q163" s="1"/>
    </row>
    <row r="164" spans="1:17" x14ac:dyDescent="0.25">
      <c r="A164" s="106" t="s">
        <v>133</v>
      </c>
      <c r="B164" s="102" t="s">
        <v>128</v>
      </c>
      <c r="C164" s="903">
        <v>0</v>
      </c>
      <c r="D164" s="1003">
        <v>0</v>
      </c>
      <c r="E164" s="600">
        <v>0</v>
      </c>
      <c r="F164" s="600"/>
      <c r="G164" s="600"/>
      <c r="H164" s="600"/>
      <c r="I164" s="600"/>
      <c r="J164" s="600"/>
      <c r="K164" s="600"/>
      <c r="L164" s="600"/>
      <c r="M164" s="600"/>
      <c r="N164" s="600"/>
      <c r="O164" s="1004">
        <f t="shared" si="2"/>
        <v>0</v>
      </c>
      <c r="P164" s="1"/>
      <c r="Q164" s="1"/>
    </row>
    <row r="165" spans="1:17" x14ac:dyDescent="0.25">
      <c r="A165" s="107" t="s">
        <v>19</v>
      </c>
      <c r="B165" s="83" t="s">
        <v>134</v>
      </c>
      <c r="C165" s="1268"/>
      <c r="D165" s="1003"/>
      <c r="E165" s="1003"/>
      <c r="F165" s="1003"/>
      <c r="G165" s="1003"/>
      <c r="H165" s="1003"/>
      <c r="I165" s="1003"/>
      <c r="J165" s="1003"/>
      <c r="K165" s="1003"/>
      <c r="L165" s="1003"/>
      <c r="M165" s="1003"/>
      <c r="N165" s="1003"/>
      <c r="O165" s="1004">
        <f t="shared" si="2"/>
        <v>0</v>
      </c>
      <c r="P165" s="1"/>
      <c r="Q165" s="1"/>
    </row>
    <row r="166" spans="1:17" x14ac:dyDescent="0.25">
      <c r="A166" s="106" t="s">
        <v>21</v>
      </c>
      <c r="B166" s="102" t="s">
        <v>125</v>
      </c>
      <c r="C166" s="903">
        <v>0</v>
      </c>
      <c r="D166" s="1003">
        <v>0</v>
      </c>
      <c r="E166" s="1005">
        <v>0</v>
      </c>
      <c r="F166" s="600"/>
      <c r="G166" s="600"/>
      <c r="H166" s="600"/>
      <c r="I166" s="600"/>
      <c r="J166" s="600"/>
      <c r="K166" s="600"/>
      <c r="L166" s="600"/>
      <c r="M166" s="600"/>
      <c r="N166" s="600"/>
      <c r="O166" s="1004">
        <f t="shared" si="2"/>
        <v>0</v>
      </c>
      <c r="P166" s="1"/>
      <c r="Q166" s="24"/>
    </row>
    <row r="167" spans="1:17" x14ac:dyDescent="0.25">
      <c r="A167" s="106" t="s">
        <v>23</v>
      </c>
      <c r="B167" s="102" t="s">
        <v>126</v>
      </c>
      <c r="C167" s="903">
        <v>0</v>
      </c>
      <c r="D167" s="1003">
        <v>0</v>
      </c>
      <c r="E167" s="1005">
        <v>0</v>
      </c>
      <c r="F167" s="600"/>
      <c r="G167" s="600"/>
      <c r="H167" s="600"/>
      <c r="I167" s="600"/>
      <c r="J167" s="600"/>
      <c r="K167" s="600"/>
      <c r="L167" s="600"/>
      <c r="M167" s="600"/>
      <c r="N167" s="600"/>
      <c r="O167" s="1004">
        <f t="shared" si="2"/>
        <v>0</v>
      </c>
      <c r="P167" s="1"/>
      <c r="Q167" s="24"/>
    </row>
    <row r="168" spans="1:17" x14ac:dyDescent="0.25">
      <c r="A168" s="106" t="s">
        <v>112</v>
      </c>
      <c r="B168" s="102" t="s">
        <v>127</v>
      </c>
      <c r="C168" s="903">
        <v>0</v>
      </c>
      <c r="D168" s="1003">
        <v>0</v>
      </c>
      <c r="E168" s="600">
        <v>0</v>
      </c>
      <c r="F168" s="600"/>
      <c r="G168" s="600"/>
      <c r="H168" s="600"/>
      <c r="I168" s="600"/>
      <c r="J168" s="600"/>
      <c r="K168" s="600"/>
      <c r="L168" s="600"/>
      <c r="M168" s="600"/>
      <c r="N168" s="600"/>
      <c r="O168" s="1004">
        <f t="shared" si="2"/>
        <v>0</v>
      </c>
      <c r="P168" s="1"/>
      <c r="Q168" s="1"/>
    </row>
    <row r="169" spans="1:17" x14ac:dyDescent="0.25">
      <c r="A169" s="106" t="s">
        <v>114</v>
      </c>
      <c r="B169" s="102" t="s">
        <v>128</v>
      </c>
      <c r="C169" s="903">
        <v>0</v>
      </c>
      <c r="D169" s="1003">
        <v>0</v>
      </c>
      <c r="E169" s="600">
        <v>0</v>
      </c>
      <c r="F169" s="600"/>
      <c r="G169" s="600"/>
      <c r="H169" s="600"/>
      <c r="I169" s="600"/>
      <c r="J169" s="600"/>
      <c r="K169" s="600"/>
      <c r="L169" s="600"/>
      <c r="M169" s="600"/>
      <c r="N169" s="600"/>
      <c r="O169" s="1004">
        <f t="shared" si="2"/>
        <v>0</v>
      </c>
      <c r="P169" s="1"/>
      <c r="Q169" s="1"/>
    </row>
    <row r="170" spans="1:17" x14ac:dyDescent="0.25">
      <c r="A170" s="107" t="s">
        <v>25</v>
      </c>
      <c r="B170" s="83" t="s">
        <v>135</v>
      </c>
      <c r="C170" s="1268"/>
      <c r="D170" s="1003"/>
      <c r="E170" s="1003"/>
      <c r="F170" s="1003"/>
      <c r="G170" s="1003"/>
      <c r="H170" s="1003"/>
      <c r="I170" s="1003"/>
      <c r="J170" s="1003"/>
      <c r="K170" s="1003"/>
      <c r="L170" s="1003"/>
      <c r="M170" s="1003"/>
      <c r="N170" s="1003"/>
      <c r="O170" s="1004">
        <f t="shared" si="2"/>
        <v>0</v>
      </c>
      <c r="P170" s="1"/>
      <c r="Q170" s="1"/>
    </row>
    <row r="171" spans="1:17" x14ac:dyDescent="0.25">
      <c r="A171" s="106" t="s">
        <v>27</v>
      </c>
      <c r="B171" s="102" t="s">
        <v>125</v>
      </c>
      <c r="C171" s="903">
        <v>1</v>
      </c>
      <c r="D171" s="1003">
        <v>0</v>
      </c>
      <c r="E171" s="1005">
        <v>0</v>
      </c>
      <c r="F171" s="600"/>
      <c r="G171" s="600"/>
      <c r="H171" s="600"/>
      <c r="I171" s="600"/>
      <c r="J171" s="600"/>
      <c r="K171" s="600"/>
      <c r="L171" s="600"/>
      <c r="M171" s="600"/>
      <c r="N171" s="600"/>
      <c r="O171" s="1004">
        <f t="shared" si="2"/>
        <v>1</v>
      </c>
      <c r="P171" s="1"/>
      <c r="Q171" s="24"/>
    </row>
    <row r="172" spans="1:17" x14ac:dyDescent="0.25">
      <c r="A172" s="106" t="s">
        <v>29</v>
      </c>
      <c r="B172" s="102" t="s">
        <v>126</v>
      </c>
      <c r="C172" s="903">
        <v>0</v>
      </c>
      <c r="D172" s="1003">
        <v>0</v>
      </c>
      <c r="E172" s="1005">
        <v>0</v>
      </c>
      <c r="F172" s="600"/>
      <c r="G172" s="600"/>
      <c r="H172" s="600"/>
      <c r="I172" s="600"/>
      <c r="J172" s="600"/>
      <c r="K172" s="600"/>
      <c r="L172" s="600"/>
      <c r="M172" s="600"/>
      <c r="N172" s="600"/>
      <c r="O172" s="1004">
        <f t="shared" si="2"/>
        <v>0</v>
      </c>
      <c r="P172" s="1"/>
      <c r="Q172" s="24"/>
    </row>
    <row r="173" spans="1:17" x14ac:dyDescent="0.25">
      <c r="A173" s="106" t="s">
        <v>136</v>
      </c>
      <c r="B173" s="102" t="s">
        <v>127</v>
      </c>
      <c r="C173" s="903">
        <v>0</v>
      </c>
      <c r="D173" s="1003">
        <v>0</v>
      </c>
      <c r="E173" s="600">
        <v>0</v>
      </c>
      <c r="F173" s="600"/>
      <c r="G173" s="600"/>
      <c r="H173" s="600"/>
      <c r="I173" s="600"/>
      <c r="J173" s="600"/>
      <c r="K173" s="600"/>
      <c r="L173" s="600"/>
      <c r="M173" s="600"/>
      <c r="N173" s="600"/>
      <c r="O173" s="1004">
        <f t="shared" si="2"/>
        <v>0</v>
      </c>
      <c r="P173" s="1"/>
      <c r="Q173" s="1"/>
    </row>
    <row r="174" spans="1:17" x14ac:dyDescent="0.25">
      <c r="A174" s="106" t="s">
        <v>137</v>
      </c>
      <c r="B174" s="102" t="s">
        <v>128</v>
      </c>
      <c r="C174" s="903">
        <v>1</v>
      </c>
      <c r="D174" s="1003">
        <v>0</v>
      </c>
      <c r="E174" s="600">
        <v>0</v>
      </c>
      <c r="F174" s="600"/>
      <c r="G174" s="600"/>
      <c r="H174" s="600"/>
      <c r="I174" s="600"/>
      <c r="J174" s="600"/>
      <c r="K174" s="600"/>
      <c r="L174" s="600"/>
      <c r="M174" s="600"/>
      <c r="N174" s="600"/>
      <c r="O174" s="1004">
        <f t="shared" si="2"/>
        <v>1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1268"/>
      <c r="D175" s="1003"/>
      <c r="E175" s="1003"/>
      <c r="F175" s="1003"/>
      <c r="G175" s="1003"/>
      <c r="H175" s="1003"/>
      <c r="I175" s="1003"/>
      <c r="J175" s="1003"/>
      <c r="K175" s="1003"/>
      <c r="L175" s="1003"/>
      <c r="M175" s="1003"/>
      <c r="N175" s="1003"/>
      <c r="O175" s="1004">
        <f t="shared" si="2"/>
        <v>0</v>
      </c>
      <c r="P175" s="1"/>
      <c r="Q175" s="1"/>
    </row>
    <row r="176" spans="1:17" x14ac:dyDescent="0.25">
      <c r="A176" s="106" t="s">
        <v>139</v>
      </c>
      <c r="B176" s="102" t="s">
        <v>125</v>
      </c>
      <c r="C176" s="903">
        <v>0</v>
      </c>
      <c r="D176" s="1003">
        <v>0</v>
      </c>
      <c r="E176" s="1005">
        <v>0</v>
      </c>
      <c r="F176" s="600"/>
      <c r="G176" s="600"/>
      <c r="H176" s="600"/>
      <c r="I176" s="600"/>
      <c r="J176" s="600"/>
      <c r="K176" s="600"/>
      <c r="L176" s="600"/>
      <c r="M176" s="600"/>
      <c r="N176" s="600"/>
      <c r="O176" s="1004">
        <f t="shared" si="2"/>
        <v>0</v>
      </c>
      <c r="P176" s="1"/>
      <c r="Q176" s="24"/>
    </row>
    <row r="177" spans="1:17" x14ac:dyDescent="0.25">
      <c r="A177" s="106" t="s">
        <v>140</v>
      </c>
      <c r="B177" s="102" t="s">
        <v>126</v>
      </c>
      <c r="C177" s="903">
        <v>0</v>
      </c>
      <c r="D177" s="1003">
        <v>0</v>
      </c>
      <c r="E177" s="1005">
        <v>0</v>
      </c>
      <c r="F177" s="600"/>
      <c r="G177" s="600"/>
      <c r="H177" s="600"/>
      <c r="I177" s="600"/>
      <c r="J177" s="600"/>
      <c r="K177" s="600"/>
      <c r="L177" s="600"/>
      <c r="M177" s="600"/>
      <c r="N177" s="600"/>
      <c r="O177" s="1004">
        <f t="shared" si="2"/>
        <v>0</v>
      </c>
      <c r="P177" s="1"/>
      <c r="Q177" s="24"/>
    </row>
    <row r="178" spans="1:17" x14ac:dyDescent="0.25">
      <c r="A178" s="106" t="s">
        <v>141</v>
      </c>
      <c r="B178" s="102" t="s">
        <v>127</v>
      </c>
      <c r="C178" s="903">
        <v>0</v>
      </c>
      <c r="D178" s="1003">
        <v>0</v>
      </c>
      <c r="E178" s="600">
        <v>0</v>
      </c>
      <c r="F178" s="600"/>
      <c r="G178" s="600"/>
      <c r="H178" s="600"/>
      <c r="I178" s="600"/>
      <c r="J178" s="600"/>
      <c r="K178" s="600"/>
      <c r="L178" s="600"/>
      <c r="M178" s="600"/>
      <c r="N178" s="600"/>
      <c r="O178" s="1004">
        <f t="shared" si="2"/>
        <v>0</v>
      </c>
      <c r="P178" s="1"/>
      <c r="Q178" s="1"/>
    </row>
    <row r="179" spans="1:17" x14ac:dyDescent="0.25">
      <c r="A179" s="106" t="s">
        <v>142</v>
      </c>
      <c r="B179" s="102" t="s">
        <v>128</v>
      </c>
      <c r="C179" s="903">
        <v>0</v>
      </c>
      <c r="D179" s="1003">
        <v>0</v>
      </c>
      <c r="E179" s="600">
        <v>0</v>
      </c>
      <c r="F179" s="600"/>
      <c r="G179" s="600"/>
      <c r="H179" s="600"/>
      <c r="I179" s="600"/>
      <c r="J179" s="600"/>
      <c r="K179" s="600"/>
      <c r="L179" s="600"/>
      <c r="M179" s="600"/>
      <c r="N179" s="600"/>
      <c r="O179" s="1004">
        <f t="shared" si="2"/>
        <v>0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1268"/>
      <c r="D180" s="1003"/>
      <c r="E180" s="1003"/>
      <c r="F180" s="1003"/>
      <c r="G180" s="1003"/>
      <c r="H180" s="1003"/>
      <c r="I180" s="1003"/>
      <c r="J180" s="1003"/>
      <c r="K180" s="1003"/>
      <c r="L180" s="1003"/>
      <c r="M180" s="1003"/>
      <c r="N180" s="1003"/>
      <c r="O180" s="1004">
        <f t="shared" si="2"/>
        <v>0</v>
      </c>
      <c r="P180" s="1"/>
      <c r="Q180" s="1"/>
    </row>
    <row r="181" spans="1:17" x14ac:dyDescent="0.25">
      <c r="A181" s="106" t="s">
        <v>144</v>
      </c>
      <c r="B181" s="102" t="s">
        <v>125</v>
      </c>
      <c r="C181" s="903">
        <v>0</v>
      </c>
      <c r="D181" s="1003">
        <v>0</v>
      </c>
      <c r="E181" s="1005">
        <v>0</v>
      </c>
      <c r="F181" s="600"/>
      <c r="G181" s="600"/>
      <c r="H181" s="600"/>
      <c r="I181" s="600"/>
      <c r="J181" s="600"/>
      <c r="K181" s="600"/>
      <c r="L181" s="600"/>
      <c r="M181" s="600"/>
      <c r="N181" s="600"/>
      <c r="O181" s="1004">
        <f t="shared" si="2"/>
        <v>0</v>
      </c>
      <c r="P181" s="1"/>
      <c r="Q181" s="24"/>
    </row>
    <row r="182" spans="1:17" x14ac:dyDescent="0.25">
      <c r="A182" s="106" t="s">
        <v>145</v>
      </c>
      <c r="B182" s="102" t="s">
        <v>126</v>
      </c>
      <c r="C182" s="903">
        <v>0</v>
      </c>
      <c r="D182" s="1003">
        <v>0</v>
      </c>
      <c r="E182" s="1005">
        <v>0</v>
      </c>
      <c r="F182" s="600"/>
      <c r="G182" s="600"/>
      <c r="H182" s="600"/>
      <c r="I182" s="600"/>
      <c r="J182" s="600"/>
      <c r="K182" s="600"/>
      <c r="L182" s="600"/>
      <c r="M182" s="600"/>
      <c r="N182" s="600"/>
      <c r="O182" s="1004">
        <f t="shared" si="2"/>
        <v>0</v>
      </c>
      <c r="P182" s="1"/>
      <c r="Q182" s="24"/>
    </row>
    <row r="183" spans="1:17" x14ac:dyDescent="0.25">
      <c r="A183" s="106" t="s">
        <v>146</v>
      </c>
      <c r="B183" s="102" t="s">
        <v>127</v>
      </c>
      <c r="C183" s="903">
        <v>0</v>
      </c>
      <c r="D183" s="1003">
        <v>0</v>
      </c>
      <c r="E183" s="600">
        <v>0</v>
      </c>
      <c r="F183" s="600"/>
      <c r="G183" s="600"/>
      <c r="H183" s="600"/>
      <c r="I183" s="600"/>
      <c r="J183" s="600"/>
      <c r="K183" s="600"/>
      <c r="L183" s="600"/>
      <c r="M183" s="600"/>
      <c r="N183" s="600"/>
      <c r="O183" s="1004">
        <f t="shared" si="2"/>
        <v>0</v>
      </c>
      <c r="P183" s="1"/>
      <c r="Q183" s="1"/>
    </row>
    <row r="184" spans="1:17" x14ac:dyDescent="0.25">
      <c r="A184" s="106" t="s">
        <v>147</v>
      </c>
      <c r="B184" s="102" t="s">
        <v>128</v>
      </c>
      <c r="C184" s="903">
        <v>0</v>
      </c>
      <c r="D184" s="1003">
        <v>0</v>
      </c>
      <c r="E184" s="600">
        <v>0</v>
      </c>
      <c r="F184" s="600"/>
      <c r="G184" s="600"/>
      <c r="H184" s="600"/>
      <c r="I184" s="600"/>
      <c r="J184" s="600"/>
      <c r="K184" s="600"/>
      <c r="L184" s="600"/>
      <c r="M184" s="600"/>
      <c r="N184" s="600"/>
      <c r="O184" s="1004">
        <f t="shared" si="2"/>
        <v>0</v>
      </c>
      <c r="P184" s="1"/>
      <c r="Q184" s="1"/>
    </row>
    <row r="185" spans="1:17" x14ac:dyDescent="0.25">
      <c r="A185" s="107" t="s">
        <v>37</v>
      </c>
      <c r="B185" s="83" t="s">
        <v>148</v>
      </c>
      <c r="C185" s="1268"/>
      <c r="D185" s="1003"/>
      <c r="E185" s="1003"/>
      <c r="F185" s="1003"/>
      <c r="G185" s="1003"/>
      <c r="H185" s="1003"/>
      <c r="I185" s="1003"/>
      <c r="J185" s="1003"/>
      <c r="K185" s="1003"/>
      <c r="L185" s="1003"/>
      <c r="M185" s="1003"/>
      <c r="N185" s="1003"/>
      <c r="O185" s="1004">
        <f t="shared" si="2"/>
        <v>0</v>
      </c>
      <c r="P185" s="1"/>
      <c r="Q185" s="1"/>
    </row>
    <row r="186" spans="1:17" x14ac:dyDescent="0.25">
      <c r="A186" s="106" t="s">
        <v>149</v>
      </c>
      <c r="B186" s="102" t="s">
        <v>125</v>
      </c>
      <c r="C186" s="903">
        <v>0</v>
      </c>
      <c r="D186" s="1003">
        <v>0</v>
      </c>
      <c r="E186" s="1005">
        <v>0</v>
      </c>
      <c r="F186" s="600"/>
      <c r="G186" s="600"/>
      <c r="H186" s="600"/>
      <c r="I186" s="600"/>
      <c r="J186" s="600"/>
      <c r="K186" s="600"/>
      <c r="L186" s="600"/>
      <c r="M186" s="600"/>
      <c r="N186" s="600"/>
      <c r="O186" s="1004">
        <f t="shared" si="2"/>
        <v>0</v>
      </c>
      <c r="P186" s="1"/>
      <c r="Q186" s="24"/>
    </row>
    <row r="187" spans="1:17" x14ac:dyDescent="0.25">
      <c r="A187" s="106" t="s">
        <v>150</v>
      </c>
      <c r="B187" s="102" t="s">
        <v>126</v>
      </c>
      <c r="C187" s="903">
        <v>0</v>
      </c>
      <c r="D187" s="1003">
        <v>0</v>
      </c>
      <c r="E187" s="1005">
        <v>0</v>
      </c>
      <c r="F187" s="600"/>
      <c r="G187" s="600"/>
      <c r="H187" s="600"/>
      <c r="I187" s="600"/>
      <c r="J187" s="600"/>
      <c r="K187" s="600"/>
      <c r="L187" s="600"/>
      <c r="M187" s="600"/>
      <c r="N187" s="600"/>
      <c r="O187" s="1004">
        <f t="shared" si="2"/>
        <v>0</v>
      </c>
      <c r="P187" s="1"/>
      <c r="Q187" s="24"/>
    </row>
    <row r="188" spans="1:17" x14ac:dyDescent="0.25">
      <c r="A188" s="106" t="s">
        <v>151</v>
      </c>
      <c r="B188" s="102" t="s">
        <v>127</v>
      </c>
      <c r="C188" s="903">
        <v>0</v>
      </c>
      <c r="D188" s="1003">
        <v>0</v>
      </c>
      <c r="E188" s="600">
        <v>0</v>
      </c>
      <c r="F188" s="600"/>
      <c r="G188" s="600"/>
      <c r="H188" s="600"/>
      <c r="I188" s="600"/>
      <c r="J188" s="600"/>
      <c r="K188" s="600"/>
      <c r="L188" s="600"/>
      <c r="M188" s="600"/>
      <c r="N188" s="600"/>
      <c r="O188" s="1004">
        <f t="shared" si="2"/>
        <v>0</v>
      </c>
      <c r="P188" s="1"/>
      <c r="Q188" s="1"/>
    </row>
    <row r="189" spans="1:17" x14ac:dyDescent="0.25">
      <c r="A189" s="106" t="s">
        <v>152</v>
      </c>
      <c r="B189" s="102" t="s">
        <v>128</v>
      </c>
      <c r="C189" s="903">
        <v>0</v>
      </c>
      <c r="D189" s="1003">
        <v>0</v>
      </c>
      <c r="E189" s="600">
        <v>0</v>
      </c>
      <c r="F189" s="600"/>
      <c r="G189" s="600"/>
      <c r="H189" s="600"/>
      <c r="I189" s="600"/>
      <c r="J189" s="600"/>
      <c r="K189" s="600"/>
      <c r="L189" s="600"/>
      <c r="M189" s="600"/>
      <c r="N189" s="600"/>
      <c r="O189" s="1004">
        <f t="shared" si="2"/>
        <v>0</v>
      </c>
      <c r="P189" s="1"/>
      <c r="Q189" s="1"/>
    </row>
    <row r="190" spans="1:17" x14ac:dyDescent="0.25">
      <c r="A190" s="107" t="s">
        <v>39</v>
      </c>
      <c r="B190" s="83" t="s">
        <v>153</v>
      </c>
      <c r="C190" s="1268"/>
      <c r="D190" s="1003"/>
      <c r="E190" s="1003"/>
      <c r="F190" s="1003"/>
      <c r="G190" s="1003"/>
      <c r="H190" s="1003"/>
      <c r="I190" s="1003"/>
      <c r="J190" s="1003"/>
      <c r="K190" s="1003"/>
      <c r="L190" s="1003"/>
      <c r="M190" s="1003"/>
      <c r="N190" s="1003"/>
      <c r="O190" s="1004">
        <f t="shared" si="2"/>
        <v>0</v>
      </c>
      <c r="P190" s="1"/>
      <c r="Q190" s="1"/>
    </row>
    <row r="191" spans="1:17" x14ac:dyDescent="0.25">
      <c r="A191" s="106" t="s">
        <v>154</v>
      </c>
      <c r="B191" s="102" t="s">
        <v>125</v>
      </c>
      <c r="C191" s="903">
        <v>0</v>
      </c>
      <c r="D191" s="1003">
        <v>0</v>
      </c>
      <c r="E191" s="1005">
        <v>0</v>
      </c>
      <c r="F191" s="600"/>
      <c r="G191" s="600"/>
      <c r="H191" s="600"/>
      <c r="I191" s="600"/>
      <c r="J191" s="600"/>
      <c r="K191" s="600"/>
      <c r="L191" s="600"/>
      <c r="M191" s="600"/>
      <c r="N191" s="600"/>
      <c r="O191" s="1004">
        <f t="shared" si="2"/>
        <v>0</v>
      </c>
      <c r="P191" s="1"/>
      <c r="Q191" s="24"/>
    </row>
    <row r="192" spans="1:17" x14ac:dyDescent="0.25">
      <c r="A192" s="106" t="s">
        <v>155</v>
      </c>
      <c r="B192" s="102" t="s">
        <v>126</v>
      </c>
      <c r="C192" s="903">
        <v>0</v>
      </c>
      <c r="D192" s="1003">
        <v>0</v>
      </c>
      <c r="E192" s="1005">
        <v>0</v>
      </c>
      <c r="F192" s="600"/>
      <c r="G192" s="600"/>
      <c r="H192" s="600"/>
      <c r="I192" s="600"/>
      <c r="J192" s="600"/>
      <c r="K192" s="600"/>
      <c r="L192" s="600"/>
      <c r="M192" s="600"/>
      <c r="N192" s="600"/>
      <c r="O192" s="1004">
        <f t="shared" si="2"/>
        <v>0</v>
      </c>
      <c r="P192" s="1"/>
      <c r="Q192" s="24"/>
    </row>
    <row r="193" spans="1:17" x14ac:dyDescent="0.25">
      <c r="A193" s="106" t="s">
        <v>156</v>
      </c>
      <c r="B193" s="102" t="s">
        <v>127</v>
      </c>
      <c r="C193" s="903">
        <v>0</v>
      </c>
      <c r="D193" s="1003">
        <v>0</v>
      </c>
      <c r="E193" s="600">
        <v>0</v>
      </c>
      <c r="F193" s="600"/>
      <c r="G193" s="600"/>
      <c r="H193" s="600"/>
      <c r="I193" s="600"/>
      <c r="J193" s="600"/>
      <c r="K193" s="600"/>
      <c r="L193" s="600"/>
      <c r="M193" s="600"/>
      <c r="N193" s="600"/>
      <c r="O193" s="1004">
        <f t="shared" si="2"/>
        <v>0</v>
      </c>
      <c r="P193" s="1"/>
      <c r="Q193" s="1"/>
    </row>
    <row r="194" spans="1:17" x14ac:dyDescent="0.25">
      <c r="A194" s="106" t="s">
        <v>157</v>
      </c>
      <c r="B194" s="102" t="s">
        <v>128</v>
      </c>
      <c r="C194" s="903">
        <v>0</v>
      </c>
      <c r="D194" s="1003">
        <v>0</v>
      </c>
      <c r="E194" s="600">
        <v>0</v>
      </c>
      <c r="F194" s="600"/>
      <c r="G194" s="600"/>
      <c r="H194" s="600"/>
      <c r="I194" s="600"/>
      <c r="J194" s="600"/>
      <c r="K194" s="600"/>
      <c r="L194" s="600"/>
      <c r="M194" s="600"/>
      <c r="N194" s="600"/>
      <c r="O194" s="1004">
        <f t="shared" si="2"/>
        <v>0</v>
      </c>
      <c r="P194" s="1"/>
      <c r="Q194" s="1"/>
    </row>
    <row r="195" spans="1:17" x14ac:dyDescent="0.25">
      <c r="A195" s="107" t="s">
        <v>41</v>
      </c>
      <c r="B195" s="83" t="s">
        <v>158</v>
      </c>
      <c r="C195" s="1268"/>
      <c r="D195" s="1003"/>
      <c r="E195" s="1003"/>
      <c r="F195" s="1003"/>
      <c r="G195" s="1003"/>
      <c r="H195" s="1003"/>
      <c r="I195" s="1003"/>
      <c r="J195" s="1003"/>
      <c r="K195" s="1003"/>
      <c r="L195" s="1003"/>
      <c r="M195" s="1003"/>
      <c r="N195" s="1003"/>
      <c r="O195" s="1004">
        <f t="shared" si="2"/>
        <v>0</v>
      </c>
      <c r="P195" s="1"/>
      <c r="Q195" s="1"/>
    </row>
    <row r="196" spans="1:17" x14ac:dyDescent="0.25">
      <c r="A196" s="106" t="s">
        <v>159</v>
      </c>
      <c r="B196" s="102" t="s">
        <v>125</v>
      </c>
      <c r="C196" s="891">
        <v>0</v>
      </c>
      <c r="D196" s="1003">
        <v>0</v>
      </c>
      <c r="E196" s="1006">
        <v>0</v>
      </c>
      <c r="F196" s="1006"/>
      <c r="G196" s="1006"/>
      <c r="H196" s="1006"/>
      <c r="I196" s="1006"/>
      <c r="J196" s="1006"/>
      <c r="K196" s="1006"/>
      <c r="L196" s="1006"/>
      <c r="M196" s="1006"/>
      <c r="N196" s="1006"/>
      <c r="O196" s="1004">
        <f t="shared" si="2"/>
        <v>0</v>
      </c>
      <c r="P196" s="1"/>
      <c r="Q196" s="1"/>
    </row>
    <row r="197" spans="1:17" x14ac:dyDescent="0.25">
      <c r="A197" s="106" t="s">
        <v>160</v>
      </c>
      <c r="B197" s="102" t="s">
        <v>126</v>
      </c>
      <c r="C197" s="891">
        <v>0</v>
      </c>
      <c r="D197" s="1003">
        <v>0</v>
      </c>
      <c r="E197" s="1006">
        <v>0</v>
      </c>
      <c r="F197" s="1006"/>
      <c r="G197" s="1006"/>
      <c r="H197" s="1006"/>
      <c r="I197" s="1006"/>
      <c r="J197" s="1006"/>
      <c r="K197" s="1006"/>
      <c r="L197" s="1006"/>
      <c r="M197" s="1006"/>
      <c r="N197" s="1006"/>
      <c r="O197" s="1004">
        <f t="shared" si="2"/>
        <v>0</v>
      </c>
      <c r="P197" s="1"/>
      <c r="Q197" s="1"/>
    </row>
    <row r="198" spans="1:17" x14ac:dyDescent="0.25">
      <c r="A198" s="106" t="s">
        <v>161</v>
      </c>
      <c r="B198" s="102" t="s">
        <v>127</v>
      </c>
      <c r="C198" s="891">
        <v>0</v>
      </c>
      <c r="D198" s="1003">
        <v>0</v>
      </c>
      <c r="E198" s="1006">
        <v>0</v>
      </c>
      <c r="F198" s="1006"/>
      <c r="G198" s="1006"/>
      <c r="H198" s="1006"/>
      <c r="I198" s="1006"/>
      <c r="J198" s="1006"/>
      <c r="K198" s="1006"/>
      <c r="L198" s="1006"/>
      <c r="M198" s="1006"/>
      <c r="N198" s="1006"/>
      <c r="O198" s="1004">
        <f t="shared" si="2"/>
        <v>0</v>
      </c>
      <c r="P198" s="1"/>
      <c r="Q198" s="1"/>
    </row>
    <row r="199" spans="1:17" x14ac:dyDescent="0.25">
      <c r="A199" s="106" t="s">
        <v>162</v>
      </c>
      <c r="B199" s="102" t="s">
        <v>128</v>
      </c>
      <c r="C199" s="892">
        <v>0</v>
      </c>
      <c r="D199" s="1003">
        <v>0</v>
      </c>
      <c r="E199" s="1007">
        <v>0</v>
      </c>
      <c r="F199" s="1007"/>
      <c r="G199" s="1007"/>
      <c r="H199" s="1007"/>
      <c r="I199" s="1007"/>
      <c r="J199" s="1007"/>
      <c r="K199" s="1007"/>
      <c r="L199" s="1007"/>
      <c r="M199" s="1007"/>
      <c r="N199" s="1007"/>
      <c r="O199" s="1004">
        <f t="shared" si="2"/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1268"/>
      <c r="D200" s="1003"/>
      <c r="E200" s="1003"/>
      <c r="F200" s="1003"/>
      <c r="G200" s="1003"/>
      <c r="H200" s="1003"/>
      <c r="I200" s="1003"/>
      <c r="J200" s="1003"/>
      <c r="K200" s="1003"/>
      <c r="L200" s="1003"/>
      <c r="M200" s="1003"/>
      <c r="N200" s="1003"/>
      <c r="O200" s="1004">
        <f t="shared" si="2"/>
        <v>0</v>
      </c>
      <c r="P200" s="1"/>
      <c r="Q200" s="1"/>
    </row>
    <row r="201" spans="1:17" x14ac:dyDescent="0.25">
      <c r="A201" s="106" t="s">
        <v>163</v>
      </c>
      <c r="B201" s="102" t="s">
        <v>125</v>
      </c>
      <c r="C201" s="891">
        <v>0</v>
      </c>
      <c r="D201" s="1003">
        <v>0</v>
      </c>
      <c r="E201" s="1006">
        <v>0</v>
      </c>
      <c r="F201" s="1006"/>
      <c r="G201" s="1006"/>
      <c r="H201" s="1006"/>
      <c r="I201" s="1006"/>
      <c r="J201" s="1006"/>
      <c r="K201" s="1006"/>
      <c r="L201" s="1006"/>
      <c r="M201" s="1006"/>
      <c r="N201" s="1006"/>
      <c r="O201" s="1004">
        <f t="shared" si="2"/>
        <v>0</v>
      </c>
      <c r="P201" s="1"/>
      <c r="Q201" s="1"/>
    </row>
    <row r="202" spans="1:17" x14ac:dyDescent="0.25">
      <c r="A202" s="106" t="s">
        <v>164</v>
      </c>
      <c r="B202" s="102" t="s">
        <v>126</v>
      </c>
      <c r="C202" s="891">
        <v>0</v>
      </c>
      <c r="D202" s="1003">
        <v>0</v>
      </c>
      <c r="E202" s="1006">
        <v>0</v>
      </c>
      <c r="F202" s="1006"/>
      <c r="G202" s="1006"/>
      <c r="H202" s="1006"/>
      <c r="I202" s="1006"/>
      <c r="J202" s="1006"/>
      <c r="K202" s="1006"/>
      <c r="L202" s="1006"/>
      <c r="M202" s="1006"/>
      <c r="N202" s="1006"/>
      <c r="O202" s="1004">
        <f t="shared" si="2"/>
        <v>0</v>
      </c>
      <c r="P202" s="1"/>
      <c r="Q202" s="1"/>
    </row>
    <row r="203" spans="1:17" x14ac:dyDescent="0.25">
      <c r="A203" s="106" t="s">
        <v>165</v>
      </c>
      <c r="B203" s="102" t="s">
        <v>127</v>
      </c>
      <c r="C203" s="891">
        <v>0</v>
      </c>
      <c r="D203" s="1003">
        <v>0</v>
      </c>
      <c r="E203" s="1006">
        <v>0</v>
      </c>
      <c r="F203" s="1006"/>
      <c r="G203" s="1006"/>
      <c r="H203" s="1006"/>
      <c r="I203" s="1006"/>
      <c r="J203" s="1006"/>
      <c r="K203" s="1006"/>
      <c r="L203" s="1006"/>
      <c r="M203" s="1006"/>
      <c r="N203" s="1006"/>
      <c r="O203" s="1004">
        <f t="shared" si="2"/>
        <v>0</v>
      </c>
      <c r="P203" s="1"/>
      <c r="Q203" s="1"/>
    </row>
    <row r="204" spans="1:17" x14ac:dyDescent="0.25">
      <c r="A204" s="106" t="s">
        <v>166</v>
      </c>
      <c r="B204" s="102" t="s">
        <v>128</v>
      </c>
      <c r="C204" s="892">
        <v>0</v>
      </c>
      <c r="D204" s="1003">
        <v>0</v>
      </c>
      <c r="E204" s="1007">
        <v>0</v>
      </c>
      <c r="F204" s="1007"/>
      <c r="G204" s="1007"/>
      <c r="H204" s="1007"/>
      <c r="I204" s="1007"/>
      <c r="J204" s="1007"/>
      <c r="K204" s="1007"/>
      <c r="L204" s="1007"/>
      <c r="M204" s="1007"/>
      <c r="N204" s="1007"/>
      <c r="O204" s="1004">
        <f t="shared" si="2"/>
        <v>0</v>
      </c>
      <c r="P204" s="26"/>
      <c r="Q204" s="26"/>
    </row>
    <row r="205" spans="1:17" x14ac:dyDescent="0.25">
      <c r="A205" s="107" t="s">
        <v>45</v>
      </c>
      <c r="B205" s="198" t="s">
        <v>167</v>
      </c>
      <c r="C205" s="1269"/>
      <c r="D205" s="1003"/>
      <c r="E205" s="1008"/>
      <c r="F205" s="1008"/>
      <c r="G205" s="1008"/>
      <c r="H205" s="1008"/>
      <c r="I205" s="1008"/>
      <c r="J205" s="1008"/>
      <c r="K205" s="1008"/>
      <c r="L205" s="1008"/>
      <c r="M205" s="1008"/>
      <c r="N205" s="1008"/>
      <c r="O205" s="1004">
        <f t="shared" si="2"/>
        <v>0</v>
      </c>
      <c r="P205" s="26"/>
      <c r="Q205" s="26"/>
    </row>
    <row r="206" spans="1:17" x14ac:dyDescent="0.25">
      <c r="A206" s="106" t="s">
        <v>168</v>
      </c>
      <c r="B206" s="104" t="s">
        <v>125</v>
      </c>
      <c r="C206" s="1270">
        <v>0</v>
      </c>
      <c r="D206" s="1003">
        <v>0</v>
      </c>
      <c r="E206" s="1009">
        <v>0</v>
      </c>
      <c r="F206" s="897"/>
      <c r="G206" s="897"/>
      <c r="H206" s="897"/>
      <c r="I206" s="897"/>
      <c r="J206" s="897"/>
      <c r="K206" s="897"/>
      <c r="L206" s="897"/>
      <c r="M206" s="897"/>
      <c r="N206" s="897"/>
      <c r="O206" s="1004">
        <f t="shared" si="2"/>
        <v>0</v>
      </c>
      <c r="P206" s="1"/>
      <c r="Q206" s="24"/>
    </row>
    <row r="207" spans="1:17" x14ac:dyDescent="0.25">
      <c r="A207" s="106" t="s">
        <v>169</v>
      </c>
      <c r="B207" s="102" t="s">
        <v>126</v>
      </c>
      <c r="C207" s="903">
        <v>0</v>
      </c>
      <c r="D207" s="1003">
        <v>0</v>
      </c>
      <c r="E207" s="1005">
        <v>0</v>
      </c>
      <c r="F207" s="600"/>
      <c r="G207" s="600"/>
      <c r="H207" s="600"/>
      <c r="I207" s="600"/>
      <c r="J207" s="600"/>
      <c r="K207" s="600"/>
      <c r="L207" s="600"/>
      <c r="M207" s="600"/>
      <c r="N207" s="600"/>
      <c r="O207" s="1004">
        <f t="shared" si="2"/>
        <v>0</v>
      </c>
      <c r="P207" s="1"/>
      <c r="Q207" s="24"/>
    </row>
    <row r="208" spans="1:17" x14ac:dyDescent="0.25">
      <c r="A208" s="106" t="s">
        <v>170</v>
      </c>
      <c r="B208" s="102" t="s">
        <v>127</v>
      </c>
      <c r="C208" s="903">
        <v>0</v>
      </c>
      <c r="D208" s="1003">
        <v>0</v>
      </c>
      <c r="E208" s="600">
        <v>0</v>
      </c>
      <c r="F208" s="600"/>
      <c r="G208" s="600"/>
      <c r="H208" s="600"/>
      <c r="I208" s="600"/>
      <c r="J208" s="600"/>
      <c r="K208" s="600"/>
      <c r="L208" s="600"/>
      <c r="M208" s="600"/>
      <c r="N208" s="600"/>
      <c r="O208" s="1004">
        <f t="shared" si="2"/>
        <v>0</v>
      </c>
      <c r="P208" s="1"/>
      <c r="Q208" s="1"/>
    </row>
    <row r="209" spans="1:17" x14ac:dyDescent="0.25">
      <c r="A209" s="106" t="s">
        <v>171</v>
      </c>
      <c r="B209" s="102" t="s">
        <v>128</v>
      </c>
      <c r="C209" s="903">
        <v>0</v>
      </c>
      <c r="D209" s="1003">
        <v>0</v>
      </c>
      <c r="E209" s="600">
        <v>0</v>
      </c>
      <c r="F209" s="600"/>
      <c r="G209" s="600"/>
      <c r="H209" s="600"/>
      <c r="I209" s="600"/>
      <c r="J209" s="600"/>
      <c r="K209" s="600"/>
      <c r="L209" s="600"/>
      <c r="M209" s="600"/>
      <c r="N209" s="600"/>
      <c r="O209" s="1004">
        <f t="shared" si="2"/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1268"/>
      <c r="D210" s="1003"/>
      <c r="E210" s="1003"/>
      <c r="F210" s="1003"/>
      <c r="G210" s="1003"/>
      <c r="H210" s="1003"/>
      <c r="I210" s="1003"/>
      <c r="J210" s="1003"/>
      <c r="K210" s="1003"/>
      <c r="L210" s="1003"/>
      <c r="M210" s="1003"/>
      <c r="N210" s="1003"/>
      <c r="O210" s="1004">
        <f t="shared" si="2"/>
        <v>0</v>
      </c>
      <c r="P210" s="1"/>
      <c r="Q210" s="1"/>
    </row>
    <row r="211" spans="1:17" x14ac:dyDescent="0.25">
      <c r="A211" s="106" t="s">
        <v>172</v>
      </c>
      <c r="B211" s="102" t="s">
        <v>125</v>
      </c>
      <c r="C211" s="903">
        <v>0</v>
      </c>
      <c r="D211" s="1003">
        <v>0</v>
      </c>
      <c r="E211" s="1005">
        <v>0</v>
      </c>
      <c r="F211" s="600"/>
      <c r="G211" s="600"/>
      <c r="H211" s="600"/>
      <c r="I211" s="600"/>
      <c r="J211" s="600"/>
      <c r="K211" s="600"/>
      <c r="L211" s="600"/>
      <c r="M211" s="600"/>
      <c r="N211" s="600"/>
      <c r="O211" s="1004">
        <f t="shared" si="2"/>
        <v>0</v>
      </c>
      <c r="P211" s="1"/>
      <c r="Q211" s="24"/>
    </row>
    <row r="212" spans="1:17" x14ac:dyDescent="0.25">
      <c r="A212" s="106" t="s">
        <v>173</v>
      </c>
      <c r="B212" s="102" t="s">
        <v>126</v>
      </c>
      <c r="C212" s="903">
        <v>0</v>
      </c>
      <c r="D212" s="1003">
        <v>0</v>
      </c>
      <c r="E212" s="1005">
        <v>0</v>
      </c>
      <c r="F212" s="600"/>
      <c r="G212" s="600"/>
      <c r="H212" s="600"/>
      <c r="I212" s="600"/>
      <c r="J212" s="600"/>
      <c r="K212" s="600"/>
      <c r="L212" s="600"/>
      <c r="M212" s="600"/>
      <c r="N212" s="600"/>
      <c r="O212" s="1004">
        <f t="shared" si="2"/>
        <v>0</v>
      </c>
      <c r="P212" s="1"/>
      <c r="Q212" s="24"/>
    </row>
    <row r="213" spans="1:17" x14ac:dyDescent="0.25">
      <c r="A213" s="106" t="s">
        <v>174</v>
      </c>
      <c r="B213" s="102" t="s">
        <v>127</v>
      </c>
      <c r="C213" s="903">
        <v>0</v>
      </c>
      <c r="D213" s="1003">
        <v>0</v>
      </c>
      <c r="E213" s="600">
        <v>0</v>
      </c>
      <c r="F213" s="600"/>
      <c r="G213" s="600"/>
      <c r="H213" s="600"/>
      <c r="I213" s="600"/>
      <c r="J213" s="600"/>
      <c r="K213" s="600"/>
      <c r="L213" s="600"/>
      <c r="M213" s="600"/>
      <c r="N213" s="600"/>
      <c r="O213" s="1004">
        <f t="shared" si="2"/>
        <v>0</v>
      </c>
      <c r="P213" s="1"/>
      <c r="Q213" s="1"/>
    </row>
    <row r="214" spans="1:17" x14ac:dyDescent="0.25">
      <c r="A214" s="106" t="s">
        <v>175</v>
      </c>
      <c r="B214" s="102" t="s">
        <v>128</v>
      </c>
      <c r="C214" s="903">
        <v>0</v>
      </c>
      <c r="D214" s="1003">
        <v>0</v>
      </c>
      <c r="E214" s="600">
        <v>0</v>
      </c>
      <c r="F214" s="600"/>
      <c r="G214" s="600"/>
      <c r="H214" s="600"/>
      <c r="I214" s="600"/>
      <c r="J214" s="600"/>
      <c r="K214" s="600"/>
      <c r="L214" s="600"/>
      <c r="M214" s="600"/>
      <c r="N214" s="600"/>
      <c r="O214" s="1004">
        <f t="shared" si="2"/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1268"/>
      <c r="D215" s="1003"/>
      <c r="E215" s="1003"/>
      <c r="F215" s="1003"/>
      <c r="G215" s="1003"/>
      <c r="H215" s="1003"/>
      <c r="I215" s="1003"/>
      <c r="J215" s="1003"/>
      <c r="K215" s="1003"/>
      <c r="L215" s="1003"/>
      <c r="M215" s="1003"/>
      <c r="N215" s="1003"/>
      <c r="O215" s="1004">
        <f t="shared" si="2"/>
        <v>0</v>
      </c>
      <c r="P215" s="1"/>
      <c r="Q215" s="1"/>
    </row>
    <row r="216" spans="1:17" x14ac:dyDescent="0.25">
      <c r="A216" s="106" t="s">
        <v>176</v>
      </c>
      <c r="B216" s="102" t="s">
        <v>125</v>
      </c>
      <c r="C216" s="903">
        <v>0</v>
      </c>
      <c r="D216" s="1003"/>
      <c r="E216" s="1005">
        <v>1</v>
      </c>
      <c r="F216" s="600"/>
      <c r="G216" s="600"/>
      <c r="H216" s="600"/>
      <c r="I216" s="600"/>
      <c r="J216" s="600"/>
      <c r="K216" s="600"/>
      <c r="L216" s="600"/>
      <c r="M216" s="600"/>
      <c r="N216" s="600"/>
      <c r="O216" s="1004">
        <f t="shared" si="2"/>
        <v>1</v>
      </c>
      <c r="P216" s="1"/>
      <c r="Q216" s="24"/>
    </row>
    <row r="217" spans="1:17" x14ac:dyDescent="0.25">
      <c r="A217" s="106" t="s">
        <v>177</v>
      </c>
      <c r="B217" s="102" t="s">
        <v>126</v>
      </c>
      <c r="C217" s="903">
        <v>0</v>
      </c>
      <c r="D217" s="1003">
        <v>0</v>
      </c>
      <c r="E217" s="1005">
        <v>0</v>
      </c>
      <c r="F217" s="600"/>
      <c r="G217" s="600"/>
      <c r="H217" s="600"/>
      <c r="I217" s="600"/>
      <c r="J217" s="600"/>
      <c r="K217" s="600"/>
      <c r="L217" s="600"/>
      <c r="M217" s="600"/>
      <c r="N217" s="600"/>
      <c r="O217" s="1004">
        <f t="shared" si="2"/>
        <v>0</v>
      </c>
      <c r="P217" s="1"/>
      <c r="Q217" s="24"/>
    </row>
    <row r="218" spans="1:17" x14ac:dyDescent="0.25">
      <c r="A218" s="106" t="s">
        <v>178</v>
      </c>
      <c r="B218" s="102" t="s">
        <v>127</v>
      </c>
      <c r="C218" s="903">
        <v>0</v>
      </c>
      <c r="D218" s="1003">
        <v>0</v>
      </c>
      <c r="E218" s="600">
        <v>0</v>
      </c>
      <c r="F218" s="600"/>
      <c r="G218" s="600"/>
      <c r="H218" s="600"/>
      <c r="I218" s="600"/>
      <c r="J218" s="600"/>
      <c r="K218" s="600"/>
      <c r="L218" s="600"/>
      <c r="M218" s="600"/>
      <c r="N218" s="600"/>
      <c r="O218" s="1004">
        <f t="shared" si="2"/>
        <v>0</v>
      </c>
      <c r="P218" s="1"/>
      <c r="Q218" s="1"/>
    </row>
    <row r="219" spans="1:17" x14ac:dyDescent="0.25">
      <c r="A219" s="106" t="s">
        <v>179</v>
      </c>
      <c r="B219" s="102" t="s">
        <v>128</v>
      </c>
      <c r="C219" s="903">
        <v>0</v>
      </c>
      <c r="D219" s="1003">
        <v>0</v>
      </c>
      <c r="E219" s="600">
        <v>0</v>
      </c>
      <c r="F219" s="600"/>
      <c r="G219" s="600"/>
      <c r="H219" s="600"/>
      <c r="I219" s="600"/>
      <c r="J219" s="600"/>
      <c r="K219" s="600"/>
      <c r="L219" s="600"/>
      <c r="M219" s="600"/>
      <c r="N219" s="600"/>
      <c r="O219" s="1004">
        <f t="shared" si="2"/>
        <v>0</v>
      </c>
      <c r="P219" s="1"/>
      <c r="Q219" s="1"/>
    </row>
    <row r="220" spans="1:17" x14ac:dyDescent="0.25">
      <c r="A220" s="107" t="s">
        <v>50</v>
      </c>
      <c r="B220" s="83" t="s">
        <v>180</v>
      </c>
      <c r="C220" s="1268"/>
      <c r="D220" s="1003"/>
      <c r="E220" s="1003"/>
      <c r="F220" s="1003"/>
      <c r="G220" s="1003"/>
      <c r="H220" s="1003"/>
      <c r="I220" s="1003"/>
      <c r="J220" s="1003"/>
      <c r="K220" s="1003"/>
      <c r="L220" s="1003"/>
      <c r="M220" s="1003"/>
      <c r="N220" s="1003"/>
      <c r="O220" s="1004">
        <f t="shared" si="2"/>
        <v>0</v>
      </c>
      <c r="P220" s="1"/>
      <c r="Q220" s="1"/>
    </row>
    <row r="221" spans="1:17" x14ac:dyDescent="0.25">
      <c r="A221" s="106" t="s">
        <v>181</v>
      </c>
      <c r="B221" s="102" t="s">
        <v>125</v>
      </c>
      <c r="C221" s="903">
        <v>0</v>
      </c>
      <c r="D221" s="1003">
        <v>0</v>
      </c>
      <c r="E221" s="1005">
        <v>1</v>
      </c>
      <c r="F221" s="600"/>
      <c r="G221" s="600"/>
      <c r="H221" s="600"/>
      <c r="I221" s="600"/>
      <c r="J221" s="600"/>
      <c r="K221" s="600"/>
      <c r="L221" s="600"/>
      <c r="M221" s="600"/>
      <c r="N221" s="600"/>
      <c r="O221" s="1004">
        <f t="shared" si="2"/>
        <v>1</v>
      </c>
      <c r="P221" s="1"/>
      <c r="Q221" s="24"/>
    </row>
    <row r="222" spans="1:17" x14ac:dyDescent="0.25">
      <c r="A222" s="106" t="s">
        <v>182</v>
      </c>
      <c r="B222" s="102" t="s">
        <v>126</v>
      </c>
      <c r="C222" s="903">
        <v>0</v>
      </c>
      <c r="D222" s="1003">
        <v>0</v>
      </c>
      <c r="E222" s="1005">
        <v>0</v>
      </c>
      <c r="F222" s="600"/>
      <c r="G222" s="600"/>
      <c r="H222" s="600"/>
      <c r="I222" s="600"/>
      <c r="J222" s="600"/>
      <c r="K222" s="600"/>
      <c r="L222" s="600"/>
      <c r="M222" s="600"/>
      <c r="N222" s="600"/>
      <c r="O222" s="1004">
        <f t="shared" si="2"/>
        <v>0</v>
      </c>
      <c r="P222" s="1"/>
      <c r="Q222" s="24"/>
    </row>
    <row r="223" spans="1:17" x14ac:dyDescent="0.25">
      <c r="A223" s="106" t="s">
        <v>183</v>
      </c>
      <c r="B223" s="102" t="s">
        <v>127</v>
      </c>
      <c r="C223" s="903">
        <v>0</v>
      </c>
      <c r="D223" s="1003">
        <v>0</v>
      </c>
      <c r="E223" s="600">
        <v>0</v>
      </c>
      <c r="F223" s="600"/>
      <c r="G223" s="600"/>
      <c r="H223" s="600"/>
      <c r="I223" s="600"/>
      <c r="J223" s="600"/>
      <c r="K223" s="600"/>
      <c r="L223" s="600"/>
      <c r="M223" s="600"/>
      <c r="N223" s="600"/>
      <c r="O223" s="1004">
        <f t="shared" si="2"/>
        <v>0</v>
      </c>
      <c r="P223" s="1"/>
      <c r="Q223" s="1"/>
    </row>
    <row r="224" spans="1:17" x14ac:dyDescent="0.25">
      <c r="A224" s="106" t="s">
        <v>184</v>
      </c>
      <c r="B224" s="102" t="s">
        <v>128</v>
      </c>
      <c r="C224" s="903">
        <v>0</v>
      </c>
      <c r="D224" s="1003">
        <v>0</v>
      </c>
      <c r="E224" s="600">
        <v>0</v>
      </c>
      <c r="F224" s="600"/>
      <c r="G224" s="600"/>
      <c r="H224" s="600"/>
      <c r="I224" s="600"/>
      <c r="J224" s="600"/>
      <c r="K224" s="600"/>
      <c r="L224" s="600"/>
      <c r="M224" s="600"/>
      <c r="N224" s="600"/>
      <c r="O224" s="1004">
        <f t="shared" si="2"/>
        <v>0</v>
      </c>
      <c r="P224" s="1"/>
      <c r="Q224" s="1"/>
    </row>
    <row r="225" spans="1:17" x14ac:dyDescent="0.25">
      <c r="A225" s="107" t="s">
        <v>51</v>
      </c>
      <c r="B225" s="83" t="s">
        <v>185</v>
      </c>
      <c r="C225" s="1268"/>
      <c r="D225" s="1003"/>
      <c r="E225" s="1003"/>
      <c r="F225" s="1003"/>
      <c r="G225" s="1003"/>
      <c r="H225" s="1003"/>
      <c r="I225" s="1003"/>
      <c r="J225" s="1003"/>
      <c r="K225" s="1003"/>
      <c r="L225" s="1003"/>
      <c r="M225" s="1003"/>
      <c r="N225" s="1003"/>
      <c r="O225" s="1004">
        <f t="shared" ref="O225:O259" si="3">SUM(C225:N225)</f>
        <v>0</v>
      </c>
      <c r="P225" s="1"/>
      <c r="Q225" s="1"/>
    </row>
    <row r="226" spans="1:17" x14ac:dyDescent="0.25">
      <c r="A226" s="106" t="s">
        <v>186</v>
      </c>
      <c r="B226" s="102" t="s">
        <v>125</v>
      </c>
      <c r="C226" s="903">
        <v>0</v>
      </c>
      <c r="D226" s="1003">
        <v>0</v>
      </c>
      <c r="E226" s="1005">
        <v>3</v>
      </c>
      <c r="F226" s="600"/>
      <c r="G226" s="600"/>
      <c r="H226" s="600"/>
      <c r="I226" s="600"/>
      <c r="J226" s="600"/>
      <c r="K226" s="600"/>
      <c r="L226" s="600"/>
      <c r="M226" s="600"/>
      <c r="N226" s="600"/>
      <c r="O226" s="1004">
        <f t="shared" si="3"/>
        <v>3</v>
      </c>
      <c r="P226" s="1"/>
      <c r="Q226" s="24"/>
    </row>
    <row r="227" spans="1:17" x14ac:dyDescent="0.25">
      <c r="A227" s="106" t="s">
        <v>187</v>
      </c>
      <c r="B227" s="102" t="s">
        <v>126</v>
      </c>
      <c r="C227" s="903">
        <v>0</v>
      </c>
      <c r="D227" s="1003">
        <v>0</v>
      </c>
      <c r="E227" s="1005">
        <v>0</v>
      </c>
      <c r="F227" s="600"/>
      <c r="G227" s="600"/>
      <c r="H227" s="600"/>
      <c r="I227" s="600"/>
      <c r="J227" s="600"/>
      <c r="K227" s="600"/>
      <c r="L227" s="600"/>
      <c r="M227" s="600"/>
      <c r="N227" s="600"/>
      <c r="O227" s="1004">
        <f t="shared" si="3"/>
        <v>0</v>
      </c>
      <c r="P227" s="1"/>
      <c r="Q227" s="24"/>
    </row>
    <row r="228" spans="1:17" x14ac:dyDescent="0.25">
      <c r="A228" s="106" t="s">
        <v>188</v>
      </c>
      <c r="B228" s="102" t="s">
        <v>127</v>
      </c>
      <c r="C228" s="903">
        <v>0</v>
      </c>
      <c r="D228" s="1003">
        <v>0</v>
      </c>
      <c r="E228" s="600">
        <v>0</v>
      </c>
      <c r="F228" s="600"/>
      <c r="G228" s="600"/>
      <c r="H228" s="600"/>
      <c r="I228" s="600"/>
      <c r="J228" s="600"/>
      <c r="K228" s="600"/>
      <c r="L228" s="600"/>
      <c r="M228" s="600"/>
      <c r="N228" s="600"/>
      <c r="O228" s="1004">
        <f t="shared" si="3"/>
        <v>0</v>
      </c>
      <c r="P228" s="1"/>
      <c r="Q228" s="1"/>
    </row>
    <row r="229" spans="1:17" x14ac:dyDescent="0.25">
      <c r="A229" s="106" t="s">
        <v>189</v>
      </c>
      <c r="B229" s="102" t="s">
        <v>128</v>
      </c>
      <c r="C229" s="903">
        <v>0</v>
      </c>
      <c r="D229" s="1003">
        <v>0</v>
      </c>
      <c r="E229" s="600">
        <v>0</v>
      </c>
      <c r="F229" s="600"/>
      <c r="G229" s="600"/>
      <c r="H229" s="600"/>
      <c r="I229" s="600"/>
      <c r="J229" s="600"/>
      <c r="K229" s="600"/>
      <c r="L229" s="600"/>
      <c r="M229" s="600"/>
      <c r="N229" s="600"/>
      <c r="O229" s="1004">
        <f t="shared" si="3"/>
        <v>0</v>
      </c>
      <c r="P229" s="1"/>
      <c r="Q229" s="1"/>
    </row>
    <row r="230" spans="1:17" x14ac:dyDescent="0.25">
      <c r="A230" s="107" t="s">
        <v>53</v>
      </c>
      <c r="B230" s="83" t="s">
        <v>190</v>
      </c>
      <c r="C230" s="1268"/>
      <c r="D230" s="1003"/>
      <c r="E230" s="1003"/>
      <c r="F230" s="1003"/>
      <c r="G230" s="1003"/>
      <c r="H230" s="1003"/>
      <c r="I230" s="1003"/>
      <c r="J230" s="1003"/>
      <c r="K230" s="1003"/>
      <c r="L230" s="1003"/>
      <c r="M230" s="1003"/>
      <c r="N230" s="1003"/>
      <c r="O230" s="1004">
        <f t="shared" si="3"/>
        <v>0</v>
      </c>
      <c r="P230" s="1"/>
      <c r="Q230" s="1"/>
    </row>
    <row r="231" spans="1:17" x14ac:dyDescent="0.25">
      <c r="A231" s="106" t="s">
        <v>191</v>
      </c>
      <c r="B231" s="102" t="s">
        <v>125</v>
      </c>
      <c r="C231" s="903">
        <v>0</v>
      </c>
      <c r="D231" s="1003">
        <v>0</v>
      </c>
      <c r="E231" s="1005">
        <v>0</v>
      </c>
      <c r="F231" s="600"/>
      <c r="G231" s="600"/>
      <c r="H231" s="600"/>
      <c r="I231" s="600"/>
      <c r="J231" s="600"/>
      <c r="K231" s="600"/>
      <c r="L231" s="600"/>
      <c r="M231" s="600"/>
      <c r="N231" s="600"/>
      <c r="O231" s="1004">
        <f t="shared" si="3"/>
        <v>0</v>
      </c>
      <c r="P231" s="1"/>
      <c r="Q231" s="24"/>
    </row>
    <row r="232" spans="1:17" x14ac:dyDescent="0.25">
      <c r="A232" s="106" t="s">
        <v>192</v>
      </c>
      <c r="B232" s="102" t="s">
        <v>126</v>
      </c>
      <c r="C232" s="903">
        <v>0</v>
      </c>
      <c r="D232" s="1003">
        <v>0</v>
      </c>
      <c r="E232" s="1005">
        <v>0</v>
      </c>
      <c r="F232" s="600"/>
      <c r="G232" s="600"/>
      <c r="H232" s="600"/>
      <c r="I232" s="600"/>
      <c r="J232" s="600"/>
      <c r="K232" s="600"/>
      <c r="L232" s="600"/>
      <c r="M232" s="600"/>
      <c r="N232" s="600"/>
      <c r="O232" s="1004">
        <f t="shared" si="3"/>
        <v>0</v>
      </c>
      <c r="P232" s="1"/>
      <c r="Q232" s="24"/>
    </row>
    <row r="233" spans="1:17" x14ac:dyDescent="0.25">
      <c r="A233" s="106" t="s">
        <v>193</v>
      </c>
      <c r="B233" s="102" t="s">
        <v>127</v>
      </c>
      <c r="C233" s="903">
        <v>0</v>
      </c>
      <c r="D233" s="1003">
        <v>0</v>
      </c>
      <c r="E233" s="600">
        <v>0</v>
      </c>
      <c r="F233" s="600"/>
      <c r="G233" s="600"/>
      <c r="H233" s="600"/>
      <c r="I233" s="600"/>
      <c r="J233" s="600"/>
      <c r="K233" s="600"/>
      <c r="L233" s="600"/>
      <c r="M233" s="600"/>
      <c r="N233" s="600"/>
      <c r="O233" s="1004">
        <f t="shared" si="3"/>
        <v>0</v>
      </c>
      <c r="P233" s="1"/>
      <c r="Q233" s="1"/>
    </row>
    <row r="234" spans="1:17" x14ac:dyDescent="0.25">
      <c r="A234" s="106" t="s">
        <v>194</v>
      </c>
      <c r="B234" s="102" t="s">
        <v>128</v>
      </c>
      <c r="C234" s="903">
        <v>0</v>
      </c>
      <c r="D234" s="1003">
        <v>0</v>
      </c>
      <c r="E234" s="600">
        <v>0</v>
      </c>
      <c r="F234" s="600"/>
      <c r="G234" s="600"/>
      <c r="H234" s="600"/>
      <c r="I234" s="600"/>
      <c r="J234" s="600"/>
      <c r="K234" s="600"/>
      <c r="L234" s="600"/>
      <c r="M234" s="600"/>
      <c r="N234" s="600"/>
      <c r="O234" s="1004">
        <f t="shared" si="3"/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1268"/>
      <c r="D235" s="1003"/>
      <c r="E235" s="1003"/>
      <c r="F235" s="1003"/>
      <c r="G235" s="1003"/>
      <c r="H235" s="1003"/>
      <c r="I235" s="1003"/>
      <c r="J235" s="1003"/>
      <c r="K235" s="1003"/>
      <c r="L235" s="1003"/>
      <c r="M235" s="1003"/>
      <c r="N235" s="1003"/>
      <c r="O235" s="1004">
        <f t="shared" si="3"/>
        <v>0</v>
      </c>
      <c r="P235" s="1"/>
      <c r="Q235" s="1"/>
    </row>
    <row r="236" spans="1:17" x14ac:dyDescent="0.25">
      <c r="A236" s="106" t="s">
        <v>196</v>
      </c>
      <c r="B236" s="102" t="s">
        <v>125</v>
      </c>
      <c r="C236" s="903">
        <v>0</v>
      </c>
      <c r="D236" s="1003">
        <v>0</v>
      </c>
      <c r="E236" s="1005">
        <v>0</v>
      </c>
      <c r="F236" s="600"/>
      <c r="G236" s="600"/>
      <c r="H236" s="600"/>
      <c r="I236" s="600"/>
      <c r="J236" s="600"/>
      <c r="K236" s="600"/>
      <c r="L236" s="600"/>
      <c r="M236" s="600"/>
      <c r="N236" s="600"/>
      <c r="O236" s="1004">
        <f t="shared" si="3"/>
        <v>0</v>
      </c>
      <c r="P236" s="1"/>
      <c r="Q236" s="24"/>
    </row>
    <row r="237" spans="1:17" x14ac:dyDescent="0.25">
      <c r="A237" s="106" t="s">
        <v>197</v>
      </c>
      <c r="B237" s="102" t="s">
        <v>126</v>
      </c>
      <c r="C237" s="903">
        <v>0</v>
      </c>
      <c r="D237" s="1003">
        <v>0</v>
      </c>
      <c r="E237" s="1005">
        <v>0</v>
      </c>
      <c r="F237" s="600"/>
      <c r="G237" s="600"/>
      <c r="H237" s="600"/>
      <c r="I237" s="600"/>
      <c r="J237" s="600"/>
      <c r="K237" s="600"/>
      <c r="L237" s="600"/>
      <c r="M237" s="600"/>
      <c r="N237" s="600"/>
      <c r="O237" s="1004">
        <f t="shared" si="3"/>
        <v>0</v>
      </c>
      <c r="P237" s="1"/>
      <c r="Q237" s="24"/>
    </row>
    <row r="238" spans="1:17" x14ac:dyDescent="0.25">
      <c r="A238" s="106" t="s">
        <v>198</v>
      </c>
      <c r="B238" s="102" t="s">
        <v>127</v>
      </c>
      <c r="C238" s="903">
        <v>0</v>
      </c>
      <c r="D238" s="1003">
        <v>0</v>
      </c>
      <c r="E238" s="600">
        <v>0</v>
      </c>
      <c r="F238" s="600"/>
      <c r="G238" s="600"/>
      <c r="H238" s="600"/>
      <c r="I238" s="600"/>
      <c r="J238" s="600"/>
      <c r="K238" s="600"/>
      <c r="L238" s="600"/>
      <c r="M238" s="600"/>
      <c r="N238" s="600"/>
      <c r="O238" s="1004">
        <f t="shared" si="3"/>
        <v>0</v>
      </c>
      <c r="P238" s="1"/>
      <c r="Q238" s="1"/>
    </row>
    <row r="239" spans="1:17" x14ac:dyDescent="0.25">
      <c r="A239" s="106" t="s">
        <v>199</v>
      </c>
      <c r="B239" s="102" t="s">
        <v>128</v>
      </c>
      <c r="C239" s="903">
        <v>0</v>
      </c>
      <c r="D239" s="1003">
        <v>0</v>
      </c>
      <c r="E239" s="600">
        <v>0</v>
      </c>
      <c r="F239" s="600"/>
      <c r="G239" s="600"/>
      <c r="H239" s="600"/>
      <c r="I239" s="600"/>
      <c r="J239" s="600"/>
      <c r="K239" s="600"/>
      <c r="L239" s="600"/>
      <c r="M239" s="600"/>
      <c r="N239" s="600"/>
      <c r="O239" s="1004">
        <f t="shared" si="3"/>
        <v>0</v>
      </c>
      <c r="P239" s="1"/>
      <c r="Q239" s="1"/>
    </row>
    <row r="240" spans="1:17" ht="26.25" x14ac:dyDescent="0.25">
      <c r="A240" s="170" t="s">
        <v>56</v>
      </c>
      <c r="B240" s="172" t="s">
        <v>402</v>
      </c>
      <c r="C240" s="1271"/>
      <c r="D240" s="1003"/>
      <c r="E240" s="899"/>
      <c r="F240" s="899"/>
      <c r="G240" s="899"/>
      <c r="H240" s="899"/>
      <c r="I240" s="899"/>
      <c r="J240" s="899"/>
      <c r="K240" s="899"/>
      <c r="L240" s="899"/>
      <c r="M240" s="899"/>
      <c r="N240" s="899"/>
      <c r="O240" s="1004">
        <f t="shared" si="3"/>
        <v>0</v>
      </c>
      <c r="P240" s="1"/>
      <c r="Q240" s="1"/>
    </row>
    <row r="241" spans="1:17" x14ac:dyDescent="0.25">
      <c r="A241" s="106" t="s">
        <v>201</v>
      </c>
      <c r="B241" s="102" t="s">
        <v>125</v>
      </c>
      <c r="C241" s="1271">
        <v>0</v>
      </c>
      <c r="D241" s="1003">
        <v>0</v>
      </c>
      <c r="E241" s="899">
        <v>0</v>
      </c>
      <c r="F241" s="899"/>
      <c r="G241" s="899"/>
      <c r="H241" s="899"/>
      <c r="I241" s="899"/>
      <c r="J241" s="899"/>
      <c r="K241" s="899"/>
      <c r="L241" s="899"/>
      <c r="M241" s="899"/>
      <c r="N241" s="899"/>
      <c r="O241" s="1004">
        <f t="shared" si="3"/>
        <v>0</v>
      </c>
      <c r="P241" s="1"/>
      <c r="Q241" s="1"/>
    </row>
    <row r="242" spans="1:17" x14ac:dyDescent="0.25">
      <c r="A242" s="106" t="s">
        <v>202</v>
      </c>
      <c r="B242" s="102" t="s">
        <v>126</v>
      </c>
      <c r="C242" s="1271">
        <v>0</v>
      </c>
      <c r="D242" s="1003">
        <v>0</v>
      </c>
      <c r="E242" s="899">
        <v>0</v>
      </c>
      <c r="F242" s="899"/>
      <c r="G242" s="899"/>
      <c r="H242" s="899"/>
      <c r="I242" s="899"/>
      <c r="J242" s="899"/>
      <c r="K242" s="899"/>
      <c r="L242" s="899"/>
      <c r="M242" s="899"/>
      <c r="N242" s="899"/>
      <c r="O242" s="1004">
        <f t="shared" si="3"/>
        <v>0</v>
      </c>
      <c r="P242" s="1"/>
      <c r="Q242" s="1"/>
    </row>
    <row r="243" spans="1:17" x14ac:dyDescent="0.25">
      <c r="A243" s="106" t="s">
        <v>203</v>
      </c>
      <c r="B243" s="102" t="s">
        <v>127</v>
      </c>
      <c r="C243" s="1271">
        <v>0</v>
      </c>
      <c r="D243" s="1003">
        <v>0</v>
      </c>
      <c r="E243" s="899">
        <v>0</v>
      </c>
      <c r="F243" s="899"/>
      <c r="G243" s="899"/>
      <c r="H243" s="899"/>
      <c r="I243" s="899"/>
      <c r="J243" s="899"/>
      <c r="K243" s="899"/>
      <c r="L243" s="899"/>
      <c r="M243" s="899"/>
      <c r="N243" s="899"/>
      <c r="O243" s="1004">
        <f t="shared" si="3"/>
        <v>0</v>
      </c>
      <c r="P243" s="1"/>
      <c r="Q243" s="1"/>
    </row>
    <row r="244" spans="1:17" x14ac:dyDescent="0.25">
      <c r="A244" s="106" t="s">
        <v>204</v>
      </c>
      <c r="B244" s="102" t="s">
        <v>128</v>
      </c>
      <c r="C244" s="1271">
        <v>0</v>
      </c>
      <c r="D244" s="1003">
        <v>0</v>
      </c>
      <c r="E244" s="899">
        <v>0</v>
      </c>
      <c r="F244" s="899"/>
      <c r="G244" s="899"/>
      <c r="H244" s="899"/>
      <c r="I244" s="899"/>
      <c r="J244" s="899"/>
      <c r="K244" s="899"/>
      <c r="L244" s="899"/>
      <c r="M244" s="899"/>
      <c r="N244" s="899"/>
      <c r="O244" s="1004">
        <f t="shared" si="3"/>
        <v>0</v>
      </c>
      <c r="P244" s="1"/>
      <c r="Q244" s="1"/>
    </row>
    <row r="245" spans="1:17" x14ac:dyDescent="0.25">
      <c r="A245" s="170" t="s">
        <v>57</v>
      </c>
      <c r="B245" s="171" t="s">
        <v>403</v>
      </c>
      <c r="C245" s="1271"/>
      <c r="D245" s="1003"/>
      <c r="E245" s="899"/>
      <c r="F245" s="899"/>
      <c r="G245" s="899"/>
      <c r="H245" s="899"/>
      <c r="I245" s="899"/>
      <c r="J245" s="899"/>
      <c r="K245" s="899"/>
      <c r="L245" s="899"/>
      <c r="M245" s="899"/>
      <c r="N245" s="899"/>
      <c r="O245" s="1004">
        <f t="shared" si="3"/>
        <v>0</v>
      </c>
      <c r="P245" s="1"/>
      <c r="Q245" s="1"/>
    </row>
    <row r="246" spans="1:17" x14ac:dyDescent="0.25">
      <c r="A246" s="106" t="s">
        <v>404</v>
      </c>
      <c r="B246" s="102" t="s">
        <v>125</v>
      </c>
      <c r="C246" s="1271">
        <v>0</v>
      </c>
      <c r="D246" s="1003">
        <v>0</v>
      </c>
      <c r="E246" s="899">
        <v>0</v>
      </c>
      <c r="F246" s="899"/>
      <c r="G246" s="899"/>
      <c r="H246" s="899"/>
      <c r="I246" s="899"/>
      <c r="J246" s="899"/>
      <c r="K246" s="899"/>
      <c r="L246" s="899"/>
      <c r="M246" s="899"/>
      <c r="N246" s="899"/>
      <c r="O246" s="1004">
        <f t="shared" si="3"/>
        <v>0</v>
      </c>
      <c r="P246" s="1"/>
      <c r="Q246" s="1"/>
    </row>
    <row r="247" spans="1:17" x14ac:dyDescent="0.25">
      <c r="A247" s="106" t="s">
        <v>405</v>
      </c>
      <c r="B247" s="102" t="s">
        <v>126</v>
      </c>
      <c r="C247" s="1271">
        <v>0</v>
      </c>
      <c r="D247" s="1003">
        <v>0</v>
      </c>
      <c r="E247" s="899">
        <v>0</v>
      </c>
      <c r="F247" s="899"/>
      <c r="G247" s="899"/>
      <c r="H247" s="899"/>
      <c r="I247" s="899"/>
      <c r="J247" s="899"/>
      <c r="K247" s="899"/>
      <c r="L247" s="899"/>
      <c r="M247" s="899"/>
      <c r="N247" s="899"/>
      <c r="O247" s="1004">
        <f t="shared" si="3"/>
        <v>0</v>
      </c>
      <c r="P247" s="1"/>
      <c r="Q247" s="1"/>
    </row>
    <row r="248" spans="1:17" x14ac:dyDescent="0.25">
      <c r="A248" s="106" t="s">
        <v>406</v>
      </c>
      <c r="B248" s="102" t="s">
        <v>127</v>
      </c>
      <c r="C248" s="1271">
        <v>0</v>
      </c>
      <c r="D248" s="1003">
        <v>0</v>
      </c>
      <c r="E248" s="899">
        <v>0</v>
      </c>
      <c r="F248" s="899"/>
      <c r="G248" s="899"/>
      <c r="H248" s="899"/>
      <c r="I248" s="899"/>
      <c r="J248" s="899"/>
      <c r="K248" s="899"/>
      <c r="L248" s="899"/>
      <c r="M248" s="899"/>
      <c r="N248" s="899"/>
      <c r="O248" s="1004">
        <f t="shared" si="3"/>
        <v>0</v>
      </c>
      <c r="P248" s="1"/>
      <c r="Q248" s="1"/>
    </row>
    <row r="249" spans="1:17" x14ac:dyDescent="0.25">
      <c r="A249" s="106" t="s">
        <v>407</v>
      </c>
      <c r="B249" s="102" t="s">
        <v>128</v>
      </c>
      <c r="C249" s="1271">
        <v>0</v>
      </c>
      <c r="D249" s="1003">
        <v>0</v>
      </c>
      <c r="E249" s="899">
        <v>0</v>
      </c>
      <c r="F249" s="899"/>
      <c r="G249" s="899"/>
      <c r="H249" s="899"/>
      <c r="I249" s="899"/>
      <c r="J249" s="899"/>
      <c r="K249" s="899"/>
      <c r="L249" s="899"/>
      <c r="M249" s="899"/>
      <c r="N249" s="899"/>
      <c r="O249" s="1004">
        <f t="shared" si="3"/>
        <v>0</v>
      </c>
      <c r="P249" s="1"/>
      <c r="Q249" s="1"/>
    </row>
    <row r="250" spans="1:17" ht="39" x14ac:dyDescent="0.25">
      <c r="A250" s="170" t="s">
        <v>59</v>
      </c>
      <c r="B250" s="172" t="s">
        <v>412</v>
      </c>
      <c r="C250" s="1271"/>
      <c r="D250" s="1003"/>
      <c r="E250" s="899"/>
      <c r="F250" s="899"/>
      <c r="G250" s="899"/>
      <c r="H250" s="899"/>
      <c r="I250" s="899"/>
      <c r="J250" s="899"/>
      <c r="K250" s="899"/>
      <c r="L250" s="899"/>
      <c r="M250" s="899"/>
      <c r="N250" s="899"/>
      <c r="O250" s="1004">
        <f t="shared" si="3"/>
        <v>0</v>
      </c>
      <c r="P250" s="1"/>
      <c r="Q250" s="1"/>
    </row>
    <row r="251" spans="1:17" x14ac:dyDescent="0.25">
      <c r="A251" s="106" t="s">
        <v>408</v>
      </c>
      <c r="B251" s="102" t="s">
        <v>125</v>
      </c>
      <c r="C251" s="1271">
        <v>0</v>
      </c>
      <c r="D251" s="1003">
        <v>0</v>
      </c>
      <c r="E251" s="899">
        <v>0</v>
      </c>
      <c r="F251" s="899"/>
      <c r="G251" s="899"/>
      <c r="H251" s="899"/>
      <c r="I251" s="899"/>
      <c r="J251" s="899"/>
      <c r="K251" s="899"/>
      <c r="L251" s="899"/>
      <c r="M251" s="899"/>
      <c r="N251" s="899"/>
      <c r="O251" s="1004">
        <f t="shared" si="3"/>
        <v>0</v>
      </c>
      <c r="P251" s="1"/>
      <c r="Q251" s="1"/>
    </row>
    <row r="252" spans="1:17" x14ac:dyDescent="0.25">
      <c r="A252" s="106" t="s">
        <v>409</v>
      </c>
      <c r="B252" s="102" t="s">
        <v>126</v>
      </c>
      <c r="C252" s="1271">
        <v>0</v>
      </c>
      <c r="D252" s="1003">
        <v>0</v>
      </c>
      <c r="E252" s="899">
        <v>0</v>
      </c>
      <c r="F252" s="899"/>
      <c r="G252" s="899"/>
      <c r="H252" s="899"/>
      <c r="I252" s="899"/>
      <c r="J252" s="899"/>
      <c r="K252" s="899"/>
      <c r="L252" s="899"/>
      <c r="M252" s="899"/>
      <c r="N252" s="899"/>
      <c r="O252" s="1004">
        <f t="shared" si="3"/>
        <v>0</v>
      </c>
      <c r="P252" s="1"/>
      <c r="Q252" s="1"/>
    </row>
    <row r="253" spans="1:17" x14ac:dyDescent="0.25">
      <c r="A253" s="106" t="s">
        <v>410</v>
      </c>
      <c r="B253" s="102" t="s">
        <v>127</v>
      </c>
      <c r="C253" s="1271">
        <v>0</v>
      </c>
      <c r="D253" s="1003">
        <v>0</v>
      </c>
      <c r="E253" s="899">
        <v>0</v>
      </c>
      <c r="F253" s="899"/>
      <c r="G253" s="899"/>
      <c r="H253" s="899"/>
      <c r="I253" s="899"/>
      <c r="J253" s="899"/>
      <c r="K253" s="899"/>
      <c r="L253" s="899"/>
      <c r="M253" s="899"/>
      <c r="N253" s="899"/>
      <c r="O253" s="1004">
        <f t="shared" si="3"/>
        <v>0</v>
      </c>
      <c r="P253" s="1"/>
      <c r="Q253" s="1"/>
    </row>
    <row r="254" spans="1:17" x14ac:dyDescent="0.25">
      <c r="A254" s="106" t="s">
        <v>411</v>
      </c>
      <c r="B254" s="102" t="s">
        <v>128</v>
      </c>
      <c r="C254" s="1271">
        <v>0</v>
      </c>
      <c r="D254" s="1003">
        <v>0</v>
      </c>
      <c r="E254" s="899">
        <v>0</v>
      </c>
      <c r="F254" s="899"/>
      <c r="G254" s="899"/>
      <c r="H254" s="899"/>
      <c r="I254" s="899"/>
      <c r="J254" s="899"/>
      <c r="K254" s="899"/>
      <c r="L254" s="899"/>
      <c r="M254" s="899"/>
      <c r="N254" s="899"/>
      <c r="O254" s="1004">
        <f t="shared" si="3"/>
        <v>0</v>
      </c>
      <c r="P254" s="1"/>
      <c r="Q254" s="1"/>
    </row>
    <row r="255" spans="1:17" x14ac:dyDescent="0.25">
      <c r="A255" s="107" t="s">
        <v>60</v>
      </c>
      <c r="B255" s="83" t="s">
        <v>200</v>
      </c>
      <c r="C255" s="1268"/>
      <c r="D255" s="1003"/>
      <c r="E255" s="1003"/>
      <c r="F255" s="1003"/>
      <c r="G255" s="1003"/>
      <c r="H255" s="1003"/>
      <c r="I255" s="1003"/>
      <c r="J255" s="1003"/>
      <c r="K255" s="1003"/>
      <c r="L255" s="1003"/>
      <c r="M255" s="1003"/>
      <c r="N255" s="1003"/>
      <c r="O255" s="1004">
        <f t="shared" si="3"/>
        <v>0</v>
      </c>
      <c r="P255" s="1"/>
      <c r="Q255" s="1"/>
    </row>
    <row r="256" spans="1:17" x14ac:dyDescent="0.25">
      <c r="A256" s="106" t="s">
        <v>415</v>
      </c>
      <c r="B256" s="102" t="s">
        <v>125</v>
      </c>
      <c r="C256" s="903">
        <v>0</v>
      </c>
      <c r="D256" s="1003">
        <v>0</v>
      </c>
      <c r="E256" s="1005">
        <v>1</v>
      </c>
      <c r="F256" s="600"/>
      <c r="G256" s="600"/>
      <c r="H256" s="600"/>
      <c r="I256" s="600"/>
      <c r="J256" s="600"/>
      <c r="K256" s="600"/>
      <c r="L256" s="600"/>
      <c r="M256" s="600"/>
      <c r="N256" s="600"/>
      <c r="O256" s="1004">
        <f t="shared" si="3"/>
        <v>1</v>
      </c>
      <c r="P256" s="1"/>
      <c r="Q256" s="24"/>
    </row>
    <row r="257" spans="1:28" x14ac:dyDescent="0.25">
      <c r="A257" s="106" t="s">
        <v>416</v>
      </c>
      <c r="B257" s="102" t="s">
        <v>126</v>
      </c>
      <c r="C257" s="903">
        <v>0</v>
      </c>
      <c r="D257" s="1003">
        <v>0</v>
      </c>
      <c r="E257" s="1005">
        <v>0</v>
      </c>
      <c r="F257" s="600"/>
      <c r="G257" s="600"/>
      <c r="H257" s="600"/>
      <c r="I257" s="600"/>
      <c r="J257" s="600"/>
      <c r="K257" s="600"/>
      <c r="L257" s="600"/>
      <c r="M257" s="600"/>
      <c r="N257" s="600"/>
      <c r="O257" s="1004">
        <f t="shared" si="3"/>
        <v>0</v>
      </c>
      <c r="P257" s="1"/>
      <c r="Q257" s="24"/>
    </row>
    <row r="258" spans="1:28" x14ac:dyDescent="0.25">
      <c r="A258" s="106" t="s">
        <v>417</v>
      </c>
      <c r="B258" s="102" t="s">
        <v>127</v>
      </c>
      <c r="C258" s="903">
        <v>0</v>
      </c>
      <c r="D258" s="1003">
        <v>0</v>
      </c>
      <c r="E258" s="600">
        <v>0</v>
      </c>
      <c r="F258" s="600"/>
      <c r="G258" s="600"/>
      <c r="H258" s="600"/>
      <c r="I258" s="600"/>
      <c r="J258" s="600"/>
      <c r="K258" s="600"/>
      <c r="L258" s="600"/>
      <c r="M258" s="600"/>
      <c r="N258" s="600"/>
      <c r="O258" s="1004">
        <f t="shared" si="3"/>
        <v>0</v>
      </c>
      <c r="P258" s="1"/>
      <c r="Q258" s="1"/>
    </row>
    <row r="259" spans="1:28" x14ac:dyDescent="0.25">
      <c r="A259" s="106" t="s">
        <v>418</v>
      </c>
      <c r="B259" s="102" t="s">
        <v>128</v>
      </c>
      <c r="C259" s="903">
        <v>0</v>
      </c>
      <c r="D259" s="1010">
        <v>0</v>
      </c>
      <c r="E259" s="600">
        <v>0</v>
      </c>
      <c r="F259" s="600"/>
      <c r="G259" s="600"/>
      <c r="H259" s="600"/>
      <c r="I259" s="600"/>
      <c r="J259" s="600"/>
      <c r="K259" s="600"/>
      <c r="L259" s="600"/>
      <c r="M259" s="600"/>
      <c r="N259" s="600"/>
      <c r="O259" s="1004">
        <f t="shared" si="3"/>
        <v>0</v>
      </c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467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7" t="s">
        <v>13</v>
      </c>
      <c r="B265" s="9" t="s">
        <v>206</v>
      </c>
      <c r="C265" s="691">
        <v>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7" t="s">
        <v>19</v>
      </c>
      <c r="B266" s="9" t="s">
        <v>207</v>
      </c>
      <c r="C266" s="691">
        <v>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691"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08" t="s">
        <v>33</v>
      </c>
      <c r="B268" s="15" t="s">
        <v>209</v>
      </c>
      <c r="C268" s="145"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6.25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7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8" x14ac:dyDescent="0.25">
      <c r="A274" s="109" t="s">
        <v>13</v>
      </c>
      <c r="B274" s="9" t="s">
        <v>211</v>
      </c>
      <c r="C274" s="903">
        <v>0</v>
      </c>
      <c r="D274" s="903">
        <v>2</v>
      </c>
      <c r="E274" s="600">
        <v>0</v>
      </c>
      <c r="F274" s="600"/>
      <c r="G274" s="600"/>
      <c r="H274" s="600"/>
      <c r="I274" s="600"/>
      <c r="J274" s="600"/>
      <c r="K274" s="600"/>
      <c r="L274" s="600"/>
      <c r="M274" s="600"/>
      <c r="N274" s="600"/>
      <c r="O274" s="985">
        <f>SUM(C274:N274)</f>
        <v>2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8" x14ac:dyDescent="0.25">
      <c r="A275" s="109" t="s">
        <v>19</v>
      </c>
      <c r="B275" s="9" t="s">
        <v>212</v>
      </c>
      <c r="C275" s="903">
        <v>0</v>
      </c>
      <c r="D275" s="903">
        <v>2</v>
      </c>
      <c r="E275" s="600">
        <v>0</v>
      </c>
      <c r="F275" s="600"/>
      <c r="G275" s="600"/>
      <c r="H275" s="600"/>
      <c r="I275" s="600"/>
      <c r="J275" s="600"/>
      <c r="K275" s="600"/>
      <c r="L275" s="600"/>
      <c r="M275" s="600"/>
      <c r="N275" s="600"/>
      <c r="O275" s="985">
        <f>SUM(C275:N275)</f>
        <v>2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8" x14ac:dyDescent="0.25">
      <c r="A276" s="109" t="s">
        <v>25</v>
      </c>
      <c r="B276" s="9" t="s">
        <v>213</v>
      </c>
      <c r="C276" s="903">
        <v>0</v>
      </c>
      <c r="D276" s="903">
        <v>0</v>
      </c>
      <c r="E276" s="600">
        <v>0</v>
      </c>
      <c r="F276" s="600"/>
      <c r="G276" s="600"/>
      <c r="H276" s="600"/>
      <c r="I276" s="600"/>
      <c r="J276" s="600"/>
      <c r="K276" s="600"/>
      <c r="L276" s="600"/>
      <c r="M276" s="600"/>
      <c r="N276" s="600"/>
      <c r="O276" s="985">
        <f>E276</f>
        <v>0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5.75" x14ac:dyDescent="0.25">
      <c r="A277" s="726" t="s">
        <v>33</v>
      </c>
      <c r="B277" s="9" t="s">
        <v>453</v>
      </c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681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5.75" x14ac:dyDescent="0.25">
      <c r="A278" s="726" t="s">
        <v>35</v>
      </c>
      <c r="B278" s="9" t="s">
        <v>454</v>
      </c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681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5.75" x14ac:dyDescent="0.25">
      <c r="A279" s="726" t="s">
        <v>37</v>
      </c>
      <c r="B279" s="9" t="s">
        <v>213</v>
      </c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681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468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6.25" x14ac:dyDescent="0.25">
      <c r="A285" s="1340"/>
      <c r="B285" s="1344"/>
      <c r="C285" s="86" t="s">
        <v>1</v>
      </c>
      <c r="D285" s="86" t="s">
        <v>2</v>
      </c>
      <c r="E285" s="86" t="s">
        <v>3</v>
      </c>
      <c r="F285" s="86" t="s">
        <v>4</v>
      </c>
      <c r="G285" s="86" t="s">
        <v>5</v>
      </c>
      <c r="H285" s="86" t="s">
        <v>6</v>
      </c>
      <c r="I285" s="86" t="s">
        <v>7</v>
      </c>
      <c r="J285" s="86" t="s">
        <v>8</v>
      </c>
      <c r="K285" s="86" t="s">
        <v>9</v>
      </c>
      <c r="L285" s="86" t="s">
        <v>10</v>
      </c>
      <c r="M285" s="86" t="s">
        <v>11</v>
      </c>
      <c r="N285" s="86" t="s">
        <v>12</v>
      </c>
      <c r="O285" s="7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7" t="s">
        <v>442</v>
      </c>
    </row>
    <row r="286" spans="1:28" ht="15" customHeight="1" x14ac:dyDescent="0.25">
      <c r="A286" s="107" t="s">
        <v>13</v>
      </c>
      <c r="B286" s="157" t="s">
        <v>377</v>
      </c>
      <c r="C286" s="692"/>
      <c r="D286" s="692"/>
      <c r="E286" s="692"/>
      <c r="F286" s="223"/>
      <c r="G286" s="223"/>
      <c r="H286" s="623"/>
      <c r="I286" s="623"/>
      <c r="J286" s="623"/>
      <c r="K286" s="623"/>
      <c r="L286" s="623"/>
      <c r="M286" s="623"/>
      <c r="N286" s="623"/>
      <c r="O286" s="759">
        <f>SUM(C286:N286)</f>
        <v>0</v>
      </c>
      <c r="P286" s="241"/>
      <c r="Q286" s="241"/>
      <c r="R286" s="241"/>
      <c r="S286" s="241"/>
      <c r="T286" s="241"/>
      <c r="U286" s="241"/>
      <c r="V286" s="241"/>
      <c r="W286" s="242"/>
      <c r="X286" s="242"/>
      <c r="Y286" s="242"/>
      <c r="Z286" s="242"/>
      <c r="AA286" s="242"/>
      <c r="AB286" s="224">
        <v>0</v>
      </c>
    </row>
    <row r="287" spans="1:28" ht="15.75" x14ac:dyDescent="0.25">
      <c r="A287" s="107" t="s">
        <v>19</v>
      </c>
      <c r="B287" s="157" t="s">
        <v>381</v>
      </c>
      <c r="C287" s="692"/>
      <c r="D287" s="692"/>
      <c r="E287" s="692"/>
      <c r="F287" s="223"/>
      <c r="G287" s="223"/>
      <c r="H287" s="623"/>
      <c r="I287" s="623"/>
      <c r="J287" s="623"/>
      <c r="K287" s="623"/>
      <c r="L287" s="623"/>
      <c r="M287" s="623"/>
      <c r="N287" s="623"/>
      <c r="O287" s="759">
        <f t="shared" ref="O287:O331" si="4">SUM(C287:N287)</f>
        <v>0</v>
      </c>
      <c r="P287" s="241"/>
      <c r="Q287" s="241"/>
      <c r="R287" s="241"/>
      <c r="S287" s="241"/>
      <c r="T287" s="241"/>
      <c r="U287" s="241"/>
      <c r="V287" s="241"/>
      <c r="W287" s="242"/>
      <c r="X287" s="242"/>
      <c r="Y287" s="242"/>
      <c r="Z287" s="242"/>
      <c r="AA287" s="242"/>
      <c r="AB287" s="224">
        <v>0</v>
      </c>
    </row>
    <row r="288" spans="1:28" ht="15.75" x14ac:dyDescent="0.25">
      <c r="A288" s="107" t="s">
        <v>25</v>
      </c>
      <c r="B288" s="157" t="s">
        <v>384</v>
      </c>
      <c r="C288" s="692"/>
      <c r="D288" s="692"/>
      <c r="E288" s="692"/>
      <c r="F288" s="223"/>
      <c r="G288" s="223"/>
      <c r="H288" s="623"/>
      <c r="I288" s="623"/>
      <c r="J288" s="623"/>
      <c r="K288" s="623"/>
      <c r="L288" s="623"/>
      <c r="M288" s="623"/>
      <c r="N288" s="623"/>
      <c r="O288" s="759">
        <f t="shared" si="4"/>
        <v>0</v>
      </c>
      <c r="P288" s="241"/>
      <c r="Q288" s="241"/>
      <c r="R288" s="241"/>
      <c r="S288" s="241"/>
      <c r="T288" s="241"/>
      <c r="U288" s="241"/>
      <c r="V288" s="241"/>
      <c r="W288" s="242"/>
      <c r="X288" s="242"/>
      <c r="Y288" s="242"/>
      <c r="Z288" s="242"/>
      <c r="AA288" s="242"/>
      <c r="AB288" s="224">
        <v>0</v>
      </c>
    </row>
    <row r="289" spans="1:28" ht="15.75" x14ac:dyDescent="0.25">
      <c r="A289" s="107" t="s">
        <v>33</v>
      </c>
      <c r="B289" s="157" t="s">
        <v>358</v>
      </c>
      <c r="C289" s="692"/>
      <c r="D289" s="692"/>
      <c r="E289" s="692"/>
      <c r="F289" s="223"/>
      <c r="G289" s="223"/>
      <c r="H289" s="623"/>
      <c r="I289" s="623"/>
      <c r="J289" s="623"/>
      <c r="K289" s="623"/>
      <c r="L289" s="223"/>
      <c r="M289" s="623"/>
      <c r="N289" s="623"/>
      <c r="O289" s="759">
        <f t="shared" si="4"/>
        <v>0</v>
      </c>
      <c r="P289" s="241"/>
      <c r="Q289" s="241"/>
      <c r="R289" s="241"/>
      <c r="S289" s="241"/>
      <c r="T289" s="241"/>
      <c r="U289" s="241"/>
      <c r="V289" s="241"/>
      <c r="W289" s="242"/>
      <c r="X289" s="242"/>
      <c r="Y289" s="242"/>
      <c r="Z289" s="242"/>
      <c r="AA289" s="242"/>
      <c r="AB289" s="224">
        <v>0</v>
      </c>
    </row>
    <row r="290" spans="1:28" ht="15.75" x14ac:dyDescent="0.25">
      <c r="A290" s="107" t="s">
        <v>35</v>
      </c>
      <c r="B290" s="157" t="s">
        <v>357</v>
      </c>
      <c r="C290" s="692"/>
      <c r="D290" s="692"/>
      <c r="E290" s="690"/>
      <c r="F290" s="223"/>
      <c r="G290" s="223"/>
      <c r="H290" s="623"/>
      <c r="I290" s="623"/>
      <c r="J290" s="623"/>
      <c r="K290" s="623"/>
      <c r="L290" s="223"/>
      <c r="M290" s="623"/>
      <c r="N290" s="623"/>
      <c r="O290" s="759">
        <f t="shared" si="4"/>
        <v>0</v>
      </c>
      <c r="P290" s="241"/>
      <c r="Q290" s="241"/>
      <c r="R290" s="241"/>
      <c r="S290" s="241"/>
      <c r="T290" s="241"/>
      <c r="U290" s="241"/>
      <c r="V290" s="241"/>
      <c r="W290" s="241"/>
      <c r="X290" s="242"/>
      <c r="Y290" s="241"/>
      <c r="Z290" s="241"/>
      <c r="AA290" s="241"/>
      <c r="AB290" s="224">
        <v>0</v>
      </c>
    </row>
    <row r="291" spans="1:28" ht="15.75" x14ac:dyDescent="0.25">
      <c r="A291" s="107" t="s">
        <v>37</v>
      </c>
      <c r="B291" s="157" t="s">
        <v>355</v>
      </c>
      <c r="C291" s="692"/>
      <c r="D291" s="692"/>
      <c r="E291" s="690"/>
      <c r="F291" s="223"/>
      <c r="G291" s="223"/>
      <c r="H291" s="623"/>
      <c r="I291" s="623"/>
      <c r="J291" s="623"/>
      <c r="K291" s="623"/>
      <c r="L291" s="623"/>
      <c r="M291" s="623"/>
      <c r="N291" s="623"/>
      <c r="O291" s="759">
        <f t="shared" si="4"/>
        <v>0</v>
      </c>
      <c r="P291" s="241"/>
      <c r="Q291" s="241"/>
      <c r="R291" s="241"/>
      <c r="S291" s="241"/>
      <c r="T291" s="241"/>
      <c r="U291" s="241"/>
      <c r="V291" s="241"/>
      <c r="W291" s="241"/>
      <c r="X291" s="242"/>
      <c r="Y291" s="241"/>
      <c r="Z291" s="241"/>
      <c r="AA291" s="241"/>
      <c r="AB291" s="224">
        <v>0</v>
      </c>
    </row>
    <row r="292" spans="1:28" ht="15.75" x14ac:dyDescent="0.25">
      <c r="A292" s="107" t="s">
        <v>39</v>
      </c>
      <c r="B292" s="157" t="s">
        <v>356</v>
      </c>
      <c r="C292" s="692"/>
      <c r="D292" s="692"/>
      <c r="E292" s="692"/>
      <c r="F292" s="223"/>
      <c r="G292" s="223"/>
      <c r="H292" s="623"/>
      <c r="I292" s="623"/>
      <c r="J292" s="623"/>
      <c r="K292" s="623"/>
      <c r="L292" s="623"/>
      <c r="M292" s="623"/>
      <c r="N292" s="623"/>
      <c r="O292" s="759">
        <f t="shared" si="4"/>
        <v>0</v>
      </c>
      <c r="P292" s="241"/>
      <c r="Q292" s="241"/>
      <c r="R292" s="241"/>
      <c r="S292" s="241"/>
      <c r="T292" s="241"/>
      <c r="U292" s="241"/>
      <c r="V292" s="241"/>
      <c r="W292" s="241"/>
      <c r="X292" s="242"/>
      <c r="Y292" s="241"/>
      <c r="Z292" s="241"/>
      <c r="AA292" s="241"/>
      <c r="AB292" s="224">
        <v>0</v>
      </c>
    </row>
    <row r="293" spans="1:28" ht="15.75" x14ac:dyDescent="0.25">
      <c r="A293" s="107" t="s">
        <v>41</v>
      </c>
      <c r="B293" s="20" t="s">
        <v>34</v>
      </c>
      <c r="C293" s="692"/>
      <c r="D293" s="692"/>
      <c r="E293" s="692"/>
      <c r="F293" s="223"/>
      <c r="G293" s="223"/>
      <c r="H293" s="623"/>
      <c r="I293" s="623"/>
      <c r="J293" s="623"/>
      <c r="K293" s="623"/>
      <c r="L293" s="623"/>
      <c r="M293" s="623"/>
      <c r="N293" s="623"/>
      <c r="O293" s="759">
        <f t="shared" si="4"/>
        <v>0</v>
      </c>
      <c r="P293" s="241"/>
      <c r="Q293" s="241"/>
      <c r="R293" s="241"/>
      <c r="S293" s="241"/>
      <c r="T293" s="241"/>
      <c r="U293" s="241"/>
      <c r="V293" s="241"/>
      <c r="W293" s="241"/>
      <c r="X293" s="242"/>
      <c r="Y293" s="241"/>
      <c r="Z293" s="241"/>
      <c r="AA293" s="241"/>
      <c r="AB293" s="224">
        <v>0</v>
      </c>
    </row>
    <row r="294" spans="1:28" ht="15.75" x14ac:dyDescent="0.25">
      <c r="A294" s="107" t="s">
        <v>43</v>
      </c>
      <c r="B294" s="20" t="s">
        <v>36</v>
      </c>
      <c r="C294" s="692"/>
      <c r="D294" s="692"/>
      <c r="E294" s="692"/>
      <c r="F294" s="223"/>
      <c r="G294" s="223"/>
      <c r="H294" s="623"/>
      <c r="I294" s="623"/>
      <c r="J294" s="623"/>
      <c r="K294" s="623"/>
      <c r="L294" s="623"/>
      <c r="M294" s="623"/>
      <c r="N294" s="623"/>
      <c r="O294" s="759">
        <f t="shared" si="4"/>
        <v>0</v>
      </c>
      <c r="P294" s="241"/>
      <c r="Q294" s="241"/>
      <c r="R294" s="241"/>
      <c r="S294" s="241"/>
      <c r="T294" s="241"/>
      <c r="U294" s="241"/>
      <c r="V294" s="241"/>
      <c r="W294" s="241"/>
      <c r="X294" s="242"/>
      <c r="Y294" s="241"/>
      <c r="Z294" s="241"/>
      <c r="AA294" s="241"/>
      <c r="AB294" s="224">
        <v>0</v>
      </c>
    </row>
    <row r="295" spans="1:28" ht="15.75" x14ac:dyDescent="0.25">
      <c r="A295" s="107" t="s">
        <v>45</v>
      </c>
      <c r="B295" s="20" t="s">
        <v>38</v>
      </c>
      <c r="C295" s="692"/>
      <c r="D295" s="692"/>
      <c r="E295" s="692"/>
      <c r="F295" s="223"/>
      <c r="G295" s="223"/>
      <c r="H295" s="623"/>
      <c r="I295" s="623"/>
      <c r="J295" s="623"/>
      <c r="K295" s="623"/>
      <c r="L295" s="623"/>
      <c r="M295" s="623"/>
      <c r="N295" s="623"/>
      <c r="O295" s="759">
        <f t="shared" si="4"/>
        <v>0</v>
      </c>
      <c r="P295" s="241"/>
      <c r="Q295" s="241"/>
      <c r="R295" s="241"/>
      <c r="S295" s="241"/>
      <c r="T295" s="241"/>
      <c r="U295" s="241"/>
      <c r="V295" s="241"/>
      <c r="W295" s="241"/>
      <c r="X295" s="242"/>
      <c r="Y295" s="241"/>
      <c r="Z295" s="241"/>
      <c r="AA295" s="241"/>
      <c r="AB295" s="224">
        <v>0</v>
      </c>
    </row>
    <row r="296" spans="1:28" ht="15.75" x14ac:dyDescent="0.25">
      <c r="A296" s="107" t="s">
        <v>47</v>
      </c>
      <c r="B296" s="20" t="s">
        <v>40</v>
      </c>
      <c r="C296" s="692"/>
      <c r="D296" s="692"/>
      <c r="E296" s="692"/>
      <c r="F296" s="223"/>
      <c r="G296" s="223"/>
      <c r="H296" s="623"/>
      <c r="I296" s="623"/>
      <c r="J296" s="623"/>
      <c r="K296" s="623"/>
      <c r="L296" s="623"/>
      <c r="M296" s="623"/>
      <c r="N296" s="623"/>
      <c r="O296" s="759">
        <f t="shared" si="4"/>
        <v>0</v>
      </c>
      <c r="P296" s="241"/>
      <c r="Q296" s="241"/>
      <c r="R296" s="241"/>
      <c r="S296" s="241"/>
      <c r="T296" s="241"/>
      <c r="U296" s="241"/>
      <c r="V296" s="241"/>
      <c r="W296" s="241"/>
      <c r="X296" s="242"/>
      <c r="Y296" s="241"/>
      <c r="Z296" s="241"/>
      <c r="AA296" s="241"/>
      <c r="AB296" s="224">
        <v>0</v>
      </c>
    </row>
    <row r="297" spans="1:28" ht="15.75" x14ac:dyDescent="0.25">
      <c r="A297" s="107" t="s">
        <v>49</v>
      </c>
      <c r="B297" s="20" t="s">
        <v>42</v>
      </c>
      <c r="C297" s="692"/>
      <c r="D297" s="692"/>
      <c r="E297" s="692"/>
      <c r="F297" s="223"/>
      <c r="G297" s="223"/>
      <c r="H297" s="623"/>
      <c r="I297" s="623"/>
      <c r="J297" s="623"/>
      <c r="K297" s="623"/>
      <c r="L297" s="623"/>
      <c r="M297" s="623"/>
      <c r="N297" s="623"/>
      <c r="O297" s="759">
        <f t="shared" si="4"/>
        <v>0</v>
      </c>
      <c r="P297" s="241"/>
      <c r="Q297" s="241"/>
      <c r="R297" s="241"/>
      <c r="S297" s="241"/>
      <c r="T297" s="241"/>
      <c r="U297" s="241"/>
      <c r="V297" s="241"/>
      <c r="W297" s="241"/>
      <c r="X297" s="242"/>
      <c r="Y297" s="241"/>
      <c r="Z297" s="241"/>
      <c r="AA297" s="241"/>
      <c r="AB297" s="224">
        <v>0</v>
      </c>
    </row>
    <row r="298" spans="1:28" ht="15.75" x14ac:dyDescent="0.25">
      <c r="A298" s="107" t="s">
        <v>50</v>
      </c>
      <c r="B298" s="20" t="s">
        <v>44</v>
      </c>
      <c r="C298" s="692"/>
      <c r="D298" s="692"/>
      <c r="E298" s="692"/>
      <c r="F298" s="223"/>
      <c r="G298" s="223"/>
      <c r="H298" s="623"/>
      <c r="I298" s="623"/>
      <c r="J298" s="623"/>
      <c r="K298" s="623"/>
      <c r="L298" s="623"/>
      <c r="M298" s="623"/>
      <c r="N298" s="623"/>
      <c r="O298" s="759">
        <f t="shared" si="4"/>
        <v>0</v>
      </c>
      <c r="P298" s="241"/>
      <c r="Q298" s="241"/>
      <c r="R298" s="241"/>
      <c r="S298" s="241"/>
      <c r="T298" s="241"/>
      <c r="U298" s="241"/>
      <c r="V298" s="241"/>
      <c r="W298" s="241"/>
      <c r="X298" s="242"/>
      <c r="Y298" s="241"/>
      <c r="Z298" s="241"/>
      <c r="AA298" s="241"/>
      <c r="AB298" s="224">
        <v>0</v>
      </c>
    </row>
    <row r="299" spans="1:28" ht="15.75" x14ac:dyDescent="0.25">
      <c r="A299" s="107" t="s">
        <v>51</v>
      </c>
      <c r="B299" s="20" t="s">
        <v>46</v>
      </c>
      <c r="C299" s="692"/>
      <c r="D299" s="692"/>
      <c r="E299" s="692"/>
      <c r="F299" s="223"/>
      <c r="G299" s="223"/>
      <c r="H299" s="623"/>
      <c r="I299" s="623"/>
      <c r="J299" s="623"/>
      <c r="K299" s="623"/>
      <c r="L299" s="623"/>
      <c r="M299" s="623"/>
      <c r="N299" s="623"/>
      <c r="O299" s="759">
        <f t="shared" si="4"/>
        <v>0</v>
      </c>
      <c r="P299" s="241"/>
      <c r="Q299" s="241"/>
      <c r="R299" s="241"/>
      <c r="S299" s="241"/>
      <c r="T299" s="241"/>
      <c r="U299" s="241"/>
      <c r="V299" s="241"/>
      <c r="W299" s="241"/>
      <c r="X299" s="242"/>
      <c r="Y299" s="241"/>
      <c r="Z299" s="241"/>
      <c r="AA299" s="241"/>
      <c r="AB299" s="224">
        <v>0</v>
      </c>
    </row>
    <row r="300" spans="1:28" ht="15.75" x14ac:dyDescent="0.25">
      <c r="A300" s="107" t="s">
        <v>53</v>
      </c>
      <c r="B300" s="20" t="s">
        <v>48</v>
      </c>
      <c r="C300" s="692"/>
      <c r="D300" s="692"/>
      <c r="E300" s="692"/>
      <c r="F300" s="223"/>
      <c r="G300" s="223"/>
      <c r="H300" s="623"/>
      <c r="I300" s="623"/>
      <c r="J300" s="623"/>
      <c r="K300" s="623"/>
      <c r="L300" s="623"/>
      <c r="M300" s="623"/>
      <c r="N300" s="623"/>
      <c r="O300" s="759">
        <f t="shared" si="4"/>
        <v>0</v>
      </c>
      <c r="P300" s="241"/>
      <c r="Q300" s="241"/>
      <c r="R300" s="241"/>
      <c r="S300" s="241"/>
      <c r="T300" s="241"/>
      <c r="U300" s="241"/>
      <c r="V300" s="241"/>
      <c r="W300" s="241"/>
      <c r="X300" s="242"/>
      <c r="Y300" s="241"/>
      <c r="Z300" s="241"/>
      <c r="AA300" s="241"/>
      <c r="AB300" s="224">
        <v>0</v>
      </c>
    </row>
    <row r="301" spans="1:28" ht="15.75" x14ac:dyDescent="0.25">
      <c r="A301" s="107" t="s">
        <v>54</v>
      </c>
      <c r="B301" s="157" t="s">
        <v>359</v>
      </c>
      <c r="C301" s="692"/>
      <c r="D301" s="692"/>
      <c r="E301" s="692"/>
      <c r="F301" s="223"/>
      <c r="G301" s="223"/>
      <c r="H301" s="623"/>
      <c r="I301" s="623"/>
      <c r="J301" s="623"/>
      <c r="K301" s="623"/>
      <c r="L301" s="623"/>
      <c r="M301" s="623"/>
      <c r="N301" s="623"/>
      <c r="O301" s="759">
        <f t="shared" si="4"/>
        <v>0</v>
      </c>
      <c r="P301" s="241"/>
      <c r="Q301" s="241"/>
      <c r="R301" s="241"/>
      <c r="S301" s="241"/>
      <c r="T301" s="241"/>
      <c r="U301" s="241"/>
      <c r="V301" s="241"/>
      <c r="W301" s="241"/>
      <c r="X301" s="242"/>
      <c r="Y301" s="241"/>
      <c r="Z301" s="241"/>
      <c r="AA301" s="241"/>
      <c r="AB301" s="224">
        <v>0</v>
      </c>
    </row>
    <row r="302" spans="1:28" ht="15.75" x14ac:dyDescent="0.25">
      <c r="A302" s="107" t="s">
        <v>56</v>
      </c>
      <c r="B302" s="157" t="s">
        <v>360</v>
      </c>
      <c r="C302" s="692"/>
      <c r="D302" s="692"/>
      <c r="E302" s="692"/>
      <c r="F302" s="223"/>
      <c r="G302" s="223"/>
      <c r="H302" s="623"/>
      <c r="I302" s="623"/>
      <c r="J302" s="623"/>
      <c r="K302" s="623"/>
      <c r="L302" s="623"/>
      <c r="M302" s="623"/>
      <c r="N302" s="623"/>
      <c r="O302" s="759">
        <f t="shared" si="4"/>
        <v>0</v>
      </c>
      <c r="P302" s="241"/>
      <c r="Q302" s="241"/>
      <c r="R302" s="241"/>
      <c r="S302" s="241"/>
      <c r="T302" s="241"/>
      <c r="U302" s="241"/>
      <c r="V302" s="241"/>
      <c r="W302" s="241"/>
      <c r="X302" s="242"/>
      <c r="Y302" s="241"/>
      <c r="Z302" s="241"/>
      <c r="AA302" s="241"/>
      <c r="AB302" s="224">
        <v>0</v>
      </c>
    </row>
    <row r="303" spans="1:28" ht="15.75" x14ac:dyDescent="0.25">
      <c r="A303" s="107" t="s">
        <v>57</v>
      </c>
      <c r="B303" s="157" t="s">
        <v>361</v>
      </c>
      <c r="C303" s="692"/>
      <c r="D303" s="692"/>
      <c r="E303" s="693"/>
      <c r="F303" s="223"/>
      <c r="G303" s="223"/>
      <c r="H303" s="623"/>
      <c r="I303" s="623"/>
      <c r="J303" s="623"/>
      <c r="K303" s="623"/>
      <c r="L303" s="623"/>
      <c r="M303" s="623"/>
      <c r="N303" s="623"/>
      <c r="O303" s="759">
        <f t="shared" si="4"/>
        <v>0</v>
      </c>
      <c r="P303" s="241"/>
      <c r="Q303" s="113"/>
      <c r="R303" s="241"/>
      <c r="S303" s="241"/>
      <c r="T303" s="241"/>
      <c r="U303" s="241"/>
      <c r="V303" s="241"/>
      <c r="W303" s="241"/>
      <c r="X303" s="242"/>
      <c r="Y303" s="241"/>
      <c r="Z303" s="241"/>
      <c r="AA303" s="241"/>
      <c r="AB303" s="224">
        <v>0</v>
      </c>
    </row>
    <row r="304" spans="1:28" ht="15.75" x14ac:dyDescent="0.25">
      <c r="A304" s="107" t="s">
        <v>59</v>
      </c>
      <c r="B304" s="157" t="s">
        <v>363</v>
      </c>
      <c r="C304" s="692"/>
      <c r="D304" s="692"/>
      <c r="E304" s="692"/>
      <c r="F304" s="223"/>
      <c r="G304" s="223"/>
      <c r="H304" s="623"/>
      <c r="I304" s="623"/>
      <c r="J304" s="623"/>
      <c r="K304" s="623"/>
      <c r="L304" s="623"/>
      <c r="M304" s="623"/>
      <c r="N304" s="623"/>
      <c r="O304" s="759">
        <f t="shared" si="4"/>
        <v>0</v>
      </c>
      <c r="P304" s="241"/>
      <c r="Q304" s="241"/>
      <c r="R304" s="241"/>
      <c r="S304" s="241"/>
      <c r="T304" s="241"/>
      <c r="U304" s="241"/>
      <c r="V304" s="241"/>
      <c r="W304" s="241"/>
      <c r="X304" s="242"/>
      <c r="Y304" s="241"/>
      <c r="Z304" s="241"/>
      <c r="AA304" s="241"/>
      <c r="AB304" s="224">
        <v>0</v>
      </c>
    </row>
    <row r="305" spans="1:28" ht="15.75" x14ac:dyDescent="0.25">
      <c r="A305" s="107" t="s">
        <v>60</v>
      </c>
      <c r="B305" s="157" t="s">
        <v>362</v>
      </c>
      <c r="C305" s="692"/>
      <c r="D305" s="692"/>
      <c r="E305" s="692"/>
      <c r="F305" s="223"/>
      <c r="G305" s="223"/>
      <c r="H305" s="623"/>
      <c r="I305" s="623"/>
      <c r="J305" s="623"/>
      <c r="K305" s="623"/>
      <c r="L305" s="623"/>
      <c r="M305" s="623"/>
      <c r="N305" s="623"/>
      <c r="O305" s="759">
        <f t="shared" si="4"/>
        <v>0</v>
      </c>
      <c r="P305" s="241"/>
      <c r="Q305" s="241"/>
      <c r="R305" s="241"/>
      <c r="S305" s="241"/>
      <c r="T305" s="241"/>
      <c r="U305" s="241"/>
      <c r="V305" s="241"/>
      <c r="W305" s="241"/>
      <c r="X305" s="242"/>
      <c r="Y305" s="241"/>
      <c r="Z305" s="241"/>
      <c r="AA305" s="241"/>
      <c r="AB305" s="224">
        <v>0</v>
      </c>
    </row>
    <row r="306" spans="1:28" ht="15.75" x14ac:dyDescent="0.25">
      <c r="A306" s="107" t="s">
        <v>62</v>
      </c>
      <c r="B306" s="20" t="s">
        <v>52</v>
      </c>
      <c r="C306" s="692"/>
      <c r="D306" s="692"/>
      <c r="E306" s="692"/>
      <c r="F306" s="223"/>
      <c r="G306" s="223"/>
      <c r="H306" s="623"/>
      <c r="I306" s="623"/>
      <c r="J306" s="623"/>
      <c r="K306" s="623"/>
      <c r="L306" s="623"/>
      <c r="M306" s="623"/>
      <c r="N306" s="623"/>
      <c r="O306" s="759">
        <f t="shared" si="4"/>
        <v>0</v>
      </c>
      <c r="P306" s="241"/>
      <c r="Q306" s="241"/>
      <c r="R306" s="241"/>
      <c r="S306" s="241"/>
      <c r="T306" s="241"/>
      <c r="U306" s="241"/>
      <c r="V306" s="241"/>
      <c r="W306" s="241"/>
      <c r="X306" s="242"/>
      <c r="Y306" s="241"/>
      <c r="Z306" s="241"/>
      <c r="AA306" s="241"/>
      <c r="AB306" s="224">
        <v>0</v>
      </c>
    </row>
    <row r="307" spans="1:28" ht="15.75" x14ac:dyDescent="0.25">
      <c r="A307" s="107" t="s">
        <v>63</v>
      </c>
      <c r="B307" s="157" t="s">
        <v>365</v>
      </c>
      <c r="C307" s="692"/>
      <c r="D307" s="692"/>
      <c r="E307" s="692"/>
      <c r="F307" s="223"/>
      <c r="G307" s="223"/>
      <c r="H307" s="623"/>
      <c r="I307" s="623"/>
      <c r="J307" s="623"/>
      <c r="K307" s="623"/>
      <c r="L307" s="623"/>
      <c r="M307" s="623"/>
      <c r="N307" s="623"/>
      <c r="O307" s="759">
        <f t="shared" si="4"/>
        <v>0</v>
      </c>
      <c r="P307" s="241"/>
      <c r="Q307" s="241"/>
      <c r="R307" s="241"/>
      <c r="S307" s="241"/>
      <c r="T307" s="241"/>
      <c r="U307" s="241"/>
      <c r="V307" s="241"/>
      <c r="W307" s="241"/>
      <c r="X307" s="242"/>
      <c r="Y307" s="241"/>
      <c r="Z307" s="241"/>
      <c r="AA307" s="241"/>
      <c r="AB307" s="224">
        <v>0</v>
      </c>
    </row>
    <row r="308" spans="1:28" ht="15.75" x14ac:dyDescent="0.25">
      <c r="A308" s="107" t="s">
        <v>65</v>
      </c>
      <c r="B308" s="157" t="s">
        <v>364</v>
      </c>
      <c r="C308" s="692"/>
      <c r="D308" s="692"/>
      <c r="E308" s="692"/>
      <c r="F308" s="223"/>
      <c r="G308" s="223"/>
      <c r="H308" s="623"/>
      <c r="I308" s="623"/>
      <c r="J308" s="623"/>
      <c r="K308" s="623"/>
      <c r="L308" s="623"/>
      <c r="M308" s="623"/>
      <c r="N308" s="623"/>
      <c r="O308" s="759">
        <f t="shared" si="4"/>
        <v>0</v>
      </c>
      <c r="P308" s="241"/>
      <c r="Q308" s="241"/>
      <c r="R308" s="241"/>
      <c r="S308" s="241"/>
      <c r="T308" s="241"/>
      <c r="U308" s="241"/>
      <c r="V308" s="241"/>
      <c r="W308" s="241"/>
      <c r="X308" s="242"/>
      <c r="Y308" s="241"/>
      <c r="Z308" s="241"/>
      <c r="AA308" s="241"/>
      <c r="AB308" s="224">
        <v>0</v>
      </c>
    </row>
    <row r="309" spans="1:28" ht="15.75" x14ac:dyDescent="0.25">
      <c r="A309" s="107" t="s">
        <v>67</v>
      </c>
      <c r="B309" s="20" t="s">
        <v>55</v>
      </c>
      <c r="C309" s="692"/>
      <c r="D309" s="692"/>
      <c r="E309" s="692"/>
      <c r="F309" s="223"/>
      <c r="G309" s="223"/>
      <c r="H309" s="623"/>
      <c r="I309" s="623"/>
      <c r="J309" s="623"/>
      <c r="K309" s="623"/>
      <c r="L309" s="623"/>
      <c r="M309" s="623"/>
      <c r="N309" s="623"/>
      <c r="O309" s="759">
        <f t="shared" si="4"/>
        <v>0</v>
      </c>
      <c r="P309" s="241"/>
      <c r="Q309" s="241"/>
      <c r="R309" s="241"/>
      <c r="S309" s="241"/>
      <c r="T309" s="241"/>
      <c r="U309" s="241"/>
      <c r="V309" s="241"/>
      <c r="W309" s="241"/>
      <c r="X309" s="242"/>
      <c r="Y309" s="241"/>
      <c r="Z309" s="241"/>
      <c r="AA309" s="241"/>
      <c r="AB309" s="224">
        <v>0</v>
      </c>
    </row>
    <row r="310" spans="1:28" ht="15.75" x14ac:dyDescent="0.25">
      <c r="A310" s="107" t="s">
        <v>69</v>
      </c>
      <c r="B310" s="157" t="s">
        <v>366</v>
      </c>
      <c r="C310" s="692"/>
      <c r="D310" s="692"/>
      <c r="E310" s="692"/>
      <c r="F310" s="223"/>
      <c r="G310" s="223"/>
      <c r="H310" s="623"/>
      <c r="I310" s="623"/>
      <c r="J310" s="623"/>
      <c r="K310" s="623"/>
      <c r="L310" s="623"/>
      <c r="M310" s="623"/>
      <c r="N310" s="623"/>
      <c r="O310" s="759">
        <f t="shared" si="4"/>
        <v>0</v>
      </c>
      <c r="P310" s="241"/>
      <c r="Q310" s="241"/>
      <c r="R310" s="241"/>
      <c r="S310" s="241"/>
      <c r="T310" s="241"/>
      <c r="U310" s="241"/>
      <c r="V310" s="241"/>
      <c r="W310" s="241"/>
      <c r="X310" s="242"/>
      <c r="Y310" s="241"/>
      <c r="Z310" s="241"/>
      <c r="AA310" s="241"/>
      <c r="AB310" s="224">
        <v>0</v>
      </c>
    </row>
    <row r="311" spans="1:28" ht="15.75" x14ac:dyDescent="0.25">
      <c r="A311" s="107" t="s">
        <v>71</v>
      </c>
      <c r="B311" s="157" t="s">
        <v>367</v>
      </c>
      <c r="C311" s="692"/>
      <c r="D311" s="692"/>
      <c r="E311" s="692"/>
      <c r="F311" s="223"/>
      <c r="G311" s="223"/>
      <c r="H311" s="623"/>
      <c r="I311" s="623"/>
      <c r="J311" s="623"/>
      <c r="K311" s="623"/>
      <c r="L311" s="623"/>
      <c r="M311" s="623"/>
      <c r="N311" s="623"/>
      <c r="O311" s="759">
        <f t="shared" si="4"/>
        <v>0</v>
      </c>
      <c r="P311" s="241"/>
      <c r="Q311" s="241"/>
      <c r="R311" s="241"/>
      <c r="S311" s="241"/>
      <c r="T311" s="241"/>
      <c r="U311" s="241"/>
      <c r="V311" s="241"/>
      <c r="W311" s="241"/>
      <c r="X311" s="242"/>
      <c r="Y311" s="241"/>
      <c r="Z311" s="241"/>
      <c r="AA311" s="241"/>
      <c r="AB311" s="224">
        <v>0</v>
      </c>
    </row>
    <row r="312" spans="1:28" ht="15.75" x14ac:dyDescent="0.25">
      <c r="A312" s="107" t="s">
        <v>73</v>
      </c>
      <c r="B312" s="157" t="s">
        <v>369</v>
      </c>
      <c r="C312" s="692"/>
      <c r="D312" s="692"/>
      <c r="E312" s="694"/>
      <c r="F312" s="223"/>
      <c r="G312" s="223"/>
      <c r="H312" s="623"/>
      <c r="I312" s="623"/>
      <c r="J312" s="623"/>
      <c r="K312" s="623"/>
      <c r="L312" s="623"/>
      <c r="M312" s="623"/>
      <c r="N312" s="623"/>
      <c r="O312" s="759">
        <f t="shared" si="4"/>
        <v>0</v>
      </c>
      <c r="P312" s="241"/>
      <c r="Q312" s="241"/>
      <c r="R312" s="241"/>
      <c r="S312" s="241"/>
      <c r="T312" s="241"/>
      <c r="U312" s="241"/>
      <c r="V312" s="241"/>
      <c r="W312" s="241"/>
      <c r="X312" s="242"/>
      <c r="Y312" s="241"/>
      <c r="Z312" s="241"/>
      <c r="AA312" s="241"/>
      <c r="AB312" s="224">
        <v>0</v>
      </c>
    </row>
    <row r="313" spans="1:28" ht="15.75" x14ac:dyDescent="0.25">
      <c r="A313" s="107" t="s">
        <v>75</v>
      </c>
      <c r="B313" s="157" t="s">
        <v>368</v>
      </c>
      <c r="C313" s="692"/>
      <c r="D313" s="692"/>
      <c r="E313" s="692"/>
      <c r="F313" s="223"/>
      <c r="G313" s="223"/>
      <c r="H313" s="623"/>
      <c r="I313" s="623"/>
      <c r="J313" s="623"/>
      <c r="K313" s="623"/>
      <c r="L313" s="623"/>
      <c r="M313" s="623"/>
      <c r="N313" s="623"/>
      <c r="O313" s="759">
        <f t="shared" si="4"/>
        <v>0</v>
      </c>
      <c r="P313" s="241"/>
      <c r="Q313" s="241"/>
      <c r="R313" s="241"/>
      <c r="S313" s="241"/>
      <c r="T313" s="241"/>
      <c r="U313" s="241"/>
      <c r="V313" s="241"/>
      <c r="W313" s="241"/>
      <c r="X313" s="242"/>
      <c r="Y313" s="241"/>
      <c r="Z313" s="241"/>
      <c r="AA313" s="241"/>
      <c r="AB313" s="224">
        <v>0</v>
      </c>
    </row>
    <row r="314" spans="1:28" ht="15.75" x14ac:dyDescent="0.25">
      <c r="A314" s="107" t="s">
        <v>77</v>
      </c>
      <c r="B314" s="20" t="s">
        <v>58</v>
      </c>
      <c r="C314" s="692"/>
      <c r="D314" s="692"/>
      <c r="E314" s="692"/>
      <c r="F314" s="223"/>
      <c r="G314" s="223"/>
      <c r="H314" s="623"/>
      <c r="I314" s="623"/>
      <c r="J314" s="623"/>
      <c r="K314" s="623"/>
      <c r="L314" s="623"/>
      <c r="M314" s="623"/>
      <c r="N314" s="623"/>
      <c r="O314" s="759">
        <f t="shared" si="4"/>
        <v>0</v>
      </c>
      <c r="P314" s="241"/>
      <c r="Q314" s="241"/>
      <c r="R314" s="241"/>
      <c r="S314" s="241"/>
      <c r="T314" s="241"/>
      <c r="U314" s="241"/>
      <c r="V314" s="241"/>
      <c r="W314" s="241"/>
      <c r="X314" s="242"/>
      <c r="Y314" s="241"/>
      <c r="Z314" s="241"/>
      <c r="AA314" s="241"/>
      <c r="AB314" s="224">
        <v>0</v>
      </c>
    </row>
    <row r="315" spans="1:28" ht="15.75" x14ac:dyDescent="0.25">
      <c r="A315" s="107" t="s">
        <v>79</v>
      </c>
      <c r="B315" s="157" t="s">
        <v>371</v>
      </c>
      <c r="C315" s="692"/>
      <c r="D315" s="692"/>
      <c r="E315" s="692"/>
      <c r="F315" s="223"/>
      <c r="G315" s="223"/>
      <c r="H315" s="623"/>
      <c r="I315" s="623"/>
      <c r="J315" s="623"/>
      <c r="K315" s="623"/>
      <c r="L315" s="623"/>
      <c r="M315" s="623"/>
      <c r="N315" s="623"/>
      <c r="O315" s="759">
        <f t="shared" si="4"/>
        <v>0</v>
      </c>
      <c r="P315" s="241"/>
      <c r="Q315" s="241"/>
      <c r="R315" s="241"/>
      <c r="S315" s="241"/>
      <c r="T315" s="241"/>
      <c r="U315" s="241"/>
      <c r="V315" s="241"/>
      <c r="W315" s="241"/>
      <c r="X315" s="242"/>
      <c r="Y315" s="241"/>
      <c r="Z315" s="241"/>
      <c r="AA315" s="241"/>
      <c r="AB315" s="224">
        <v>0</v>
      </c>
    </row>
    <row r="316" spans="1:28" ht="15.75" x14ac:dyDescent="0.25">
      <c r="A316" s="107" t="s">
        <v>81</v>
      </c>
      <c r="B316" s="157" t="s">
        <v>370</v>
      </c>
      <c r="C316" s="692"/>
      <c r="D316" s="692"/>
      <c r="E316" s="692"/>
      <c r="F316" s="223"/>
      <c r="G316" s="223"/>
      <c r="H316" s="623"/>
      <c r="I316" s="623"/>
      <c r="J316" s="623"/>
      <c r="K316" s="623"/>
      <c r="L316" s="623"/>
      <c r="M316" s="623"/>
      <c r="N316" s="623"/>
      <c r="O316" s="759">
        <f t="shared" si="4"/>
        <v>0</v>
      </c>
      <c r="P316" s="241"/>
      <c r="Q316" s="241"/>
      <c r="R316" s="241"/>
      <c r="S316" s="241"/>
      <c r="T316" s="241"/>
      <c r="U316" s="241"/>
      <c r="V316" s="241"/>
      <c r="W316" s="241"/>
      <c r="X316" s="242"/>
      <c r="Y316" s="241"/>
      <c r="Z316" s="241"/>
      <c r="AA316" s="241"/>
      <c r="AB316" s="224">
        <v>0</v>
      </c>
    </row>
    <row r="317" spans="1:28" ht="15.75" x14ac:dyDescent="0.25">
      <c r="A317" s="107" t="s">
        <v>216</v>
      </c>
      <c r="B317" s="158" t="s">
        <v>372</v>
      </c>
      <c r="C317" s="692"/>
      <c r="D317" s="692"/>
      <c r="E317" s="692"/>
      <c r="F317" s="223"/>
      <c r="G317" s="223"/>
      <c r="H317" s="623"/>
      <c r="I317" s="623"/>
      <c r="J317" s="623"/>
      <c r="K317" s="623"/>
      <c r="L317" s="623"/>
      <c r="M317" s="623"/>
      <c r="N317" s="623"/>
      <c r="O317" s="759">
        <f t="shared" si="4"/>
        <v>0</v>
      </c>
      <c r="P317" s="241"/>
      <c r="Q317" s="241"/>
      <c r="R317" s="241"/>
      <c r="S317" s="241"/>
      <c r="T317" s="241"/>
      <c r="U317" s="241"/>
      <c r="V317" s="241"/>
      <c r="W317" s="241"/>
      <c r="X317" s="242"/>
      <c r="Y317" s="241"/>
      <c r="Z317" s="241"/>
      <c r="AA317" s="241"/>
      <c r="AB317" s="224">
        <v>0</v>
      </c>
    </row>
    <row r="318" spans="1:28" ht="15.75" x14ac:dyDescent="0.25">
      <c r="A318" s="107" t="s">
        <v>217</v>
      </c>
      <c r="B318" s="20" t="s">
        <v>61</v>
      </c>
      <c r="C318" s="692"/>
      <c r="D318" s="692"/>
      <c r="E318" s="692"/>
      <c r="F318" s="223"/>
      <c r="G318" s="223"/>
      <c r="H318" s="623"/>
      <c r="I318" s="623"/>
      <c r="J318" s="623"/>
      <c r="K318" s="623"/>
      <c r="L318" s="623"/>
      <c r="M318" s="623"/>
      <c r="N318" s="623"/>
      <c r="O318" s="759">
        <f t="shared" si="4"/>
        <v>0</v>
      </c>
      <c r="P318" s="241"/>
      <c r="Q318" s="241"/>
      <c r="R318" s="241"/>
      <c r="S318" s="241"/>
      <c r="T318" s="241"/>
      <c r="U318" s="241"/>
      <c r="V318" s="241"/>
      <c r="W318" s="241"/>
      <c r="X318" s="242"/>
      <c r="Y318" s="241"/>
      <c r="Z318" s="241"/>
      <c r="AA318" s="241"/>
      <c r="AB318" s="224">
        <v>0</v>
      </c>
    </row>
    <row r="319" spans="1:28" ht="15.75" x14ac:dyDescent="0.25">
      <c r="A319" s="107" t="s">
        <v>218</v>
      </c>
      <c r="B319" s="157" t="s">
        <v>373</v>
      </c>
      <c r="C319" s="692"/>
      <c r="D319" s="692"/>
      <c r="E319" s="692"/>
      <c r="F319" s="223"/>
      <c r="G319" s="223"/>
      <c r="H319" s="623"/>
      <c r="I319" s="623"/>
      <c r="J319" s="623"/>
      <c r="K319" s="623"/>
      <c r="L319" s="623"/>
      <c r="M319" s="623"/>
      <c r="N319" s="623"/>
      <c r="O319" s="759">
        <f t="shared" si="4"/>
        <v>0</v>
      </c>
      <c r="P319" s="241"/>
      <c r="Q319" s="241"/>
      <c r="R319" s="241"/>
      <c r="S319" s="241"/>
      <c r="T319" s="241"/>
      <c r="U319" s="241"/>
      <c r="V319" s="241"/>
      <c r="W319" s="241"/>
      <c r="X319" s="242"/>
      <c r="Y319" s="241"/>
      <c r="Z319" s="241"/>
      <c r="AA319" s="241"/>
      <c r="AB319" s="224">
        <v>0</v>
      </c>
    </row>
    <row r="320" spans="1:28" ht="15.75" x14ac:dyDescent="0.25">
      <c r="A320" s="107" t="s">
        <v>260</v>
      </c>
      <c r="B320" s="158" t="s">
        <v>374</v>
      </c>
      <c r="C320" s="692"/>
      <c r="D320" s="692"/>
      <c r="E320" s="692"/>
      <c r="F320" s="223"/>
      <c r="G320" s="223"/>
      <c r="H320" s="623"/>
      <c r="I320" s="623"/>
      <c r="J320" s="623"/>
      <c r="K320" s="623"/>
      <c r="L320" s="623"/>
      <c r="M320" s="623"/>
      <c r="N320" s="623"/>
      <c r="O320" s="759">
        <f t="shared" si="4"/>
        <v>0</v>
      </c>
      <c r="P320" s="241"/>
      <c r="Q320" s="241"/>
      <c r="R320" s="241"/>
      <c r="S320" s="241"/>
      <c r="T320" s="241"/>
      <c r="U320" s="241"/>
      <c r="V320" s="241"/>
      <c r="W320" s="241"/>
      <c r="X320" s="242"/>
      <c r="Y320" s="241"/>
      <c r="Z320" s="241"/>
      <c r="AA320" s="241"/>
      <c r="AB320" s="224">
        <v>0</v>
      </c>
    </row>
    <row r="321" spans="1:28" ht="15.75" x14ac:dyDescent="0.25">
      <c r="A321" s="107" t="s">
        <v>262</v>
      </c>
      <c r="B321" s="158" t="s">
        <v>64</v>
      </c>
      <c r="C321" s="692"/>
      <c r="D321" s="692"/>
      <c r="E321" s="692"/>
      <c r="F321" s="223"/>
      <c r="G321" s="223"/>
      <c r="H321" s="623"/>
      <c r="I321" s="623"/>
      <c r="J321" s="623"/>
      <c r="K321" s="623"/>
      <c r="L321" s="623"/>
      <c r="M321" s="623"/>
      <c r="N321" s="623"/>
      <c r="O321" s="759">
        <f t="shared" si="4"/>
        <v>0</v>
      </c>
      <c r="P321" s="241"/>
      <c r="Q321" s="241"/>
      <c r="R321" s="241"/>
      <c r="S321" s="241"/>
      <c r="T321" s="241"/>
      <c r="U321" s="241"/>
      <c r="V321" s="241"/>
      <c r="W321" s="241"/>
      <c r="X321" s="242"/>
      <c r="Y321" s="241"/>
      <c r="Z321" s="241"/>
      <c r="AA321" s="241"/>
      <c r="AB321" s="224">
        <v>0</v>
      </c>
    </row>
    <row r="322" spans="1:28" ht="15.75" x14ac:dyDescent="0.25">
      <c r="A322" s="107" t="s">
        <v>264</v>
      </c>
      <c r="B322" s="158" t="s">
        <v>375</v>
      </c>
      <c r="C322" s="692"/>
      <c r="D322" s="692"/>
      <c r="E322" s="692"/>
      <c r="F322" s="223"/>
      <c r="G322" s="223"/>
      <c r="H322" s="623"/>
      <c r="I322" s="623"/>
      <c r="J322" s="623"/>
      <c r="K322" s="623"/>
      <c r="L322" s="623"/>
      <c r="M322" s="623"/>
      <c r="N322" s="623"/>
      <c r="O322" s="759">
        <f t="shared" si="4"/>
        <v>0</v>
      </c>
      <c r="P322" s="241"/>
      <c r="Q322" s="241"/>
      <c r="R322" s="241"/>
      <c r="S322" s="241"/>
      <c r="T322" s="241"/>
      <c r="U322" s="241"/>
      <c r="V322" s="241"/>
      <c r="W322" s="241"/>
      <c r="X322" s="242"/>
      <c r="Y322" s="241"/>
      <c r="Z322" s="241"/>
      <c r="AA322" s="241"/>
      <c r="AB322" s="224">
        <v>0</v>
      </c>
    </row>
    <row r="323" spans="1:28" ht="15.75" x14ac:dyDescent="0.25">
      <c r="A323" s="107" t="s">
        <v>266</v>
      </c>
      <c r="B323" s="20" t="s">
        <v>64</v>
      </c>
      <c r="C323" s="692"/>
      <c r="D323" s="692"/>
      <c r="E323" s="692"/>
      <c r="F323" s="223"/>
      <c r="G323" s="223"/>
      <c r="H323" s="623"/>
      <c r="I323" s="623"/>
      <c r="J323" s="623"/>
      <c r="K323" s="623"/>
      <c r="L323" s="623"/>
      <c r="M323" s="623"/>
      <c r="N323" s="623"/>
      <c r="O323" s="759">
        <f t="shared" si="4"/>
        <v>0</v>
      </c>
      <c r="P323" s="241"/>
      <c r="Q323" s="241"/>
      <c r="R323" s="241"/>
      <c r="S323" s="241"/>
      <c r="T323" s="241"/>
      <c r="U323" s="241"/>
      <c r="V323" s="241"/>
      <c r="W323" s="241"/>
      <c r="X323" s="242"/>
      <c r="Y323" s="241"/>
      <c r="Z323" s="241"/>
      <c r="AA323" s="241"/>
      <c r="AB323" s="224">
        <v>0</v>
      </c>
    </row>
    <row r="324" spans="1:28" ht="15.75" x14ac:dyDescent="0.25">
      <c r="A324" s="107" t="s">
        <v>267</v>
      </c>
      <c r="B324" s="20" t="s">
        <v>66</v>
      </c>
      <c r="C324" s="692"/>
      <c r="D324" s="692"/>
      <c r="E324" s="692"/>
      <c r="F324" s="223"/>
      <c r="G324" s="223"/>
      <c r="H324" s="623"/>
      <c r="I324" s="623"/>
      <c r="J324" s="623"/>
      <c r="K324" s="623"/>
      <c r="L324" s="623"/>
      <c r="M324" s="623"/>
      <c r="N324" s="623"/>
      <c r="O324" s="759">
        <f t="shared" si="4"/>
        <v>0</v>
      </c>
      <c r="P324" s="241"/>
      <c r="Q324" s="241"/>
      <c r="R324" s="241"/>
      <c r="S324" s="241"/>
      <c r="T324" s="241"/>
      <c r="U324" s="241"/>
      <c r="V324" s="241"/>
      <c r="W324" s="241"/>
      <c r="X324" s="242"/>
      <c r="Y324" s="241"/>
      <c r="Z324" s="241"/>
      <c r="AA324" s="241"/>
      <c r="AB324" s="224">
        <v>0</v>
      </c>
    </row>
    <row r="325" spans="1:28" ht="15.75" x14ac:dyDescent="0.25">
      <c r="A325" s="107" t="s">
        <v>269</v>
      </c>
      <c r="B325" s="20" t="s">
        <v>68</v>
      </c>
      <c r="C325" s="692"/>
      <c r="D325" s="692"/>
      <c r="E325" s="692"/>
      <c r="F325" s="223"/>
      <c r="G325" s="223"/>
      <c r="H325" s="623"/>
      <c r="I325" s="623"/>
      <c r="J325" s="623"/>
      <c r="K325" s="623"/>
      <c r="L325" s="623"/>
      <c r="M325" s="623"/>
      <c r="N325" s="623"/>
      <c r="O325" s="759">
        <f t="shared" si="4"/>
        <v>0</v>
      </c>
      <c r="P325" s="241"/>
      <c r="Q325" s="241"/>
      <c r="R325" s="241"/>
      <c r="S325" s="241"/>
      <c r="T325" s="241"/>
      <c r="U325" s="241"/>
      <c r="V325" s="241"/>
      <c r="W325" s="241"/>
      <c r="X325" s="242"/>
      <c r="Y325" s="241"/>
      <c r="Z325" s="241"/>
      <c r="AA325" s="241"/>
      <c r="AB325" s="224">
        <v>0</v>
      </c>
    </row>
    <row r="326" spans="1:28" ht="15.75" x14ac:dyDescent="0.25">
      <c r="A326" s="107" t="s">
        <v>271</v>
      </c>
      <c r="B326" s="20" t="s">
        <v>70</v>
      </c>
      <c r="C326" s="692"/>
      <c r="D326" s="692"/>
      <c r="E326" s="692"/>
      <c r="F326" s="223"/>
      <c r="G326" s="223"/>
      <c r="H326" s="623"/>
      <c r="I326" s="623"/>
      <c r="J326" s="623"/>
      <c r="K326" s="623"/>
      <c r="L326" s="623"/>
      <c r="M326" s="623"/>
      <c r="N326" s="623"/>
      <c r="O326" s="759">
        <f t="shared" si="4"/>
        <v>0</v>
      </c>
      <c r="P326" s="241"/>
      <c r="Q326" s="241"/>
      <c r="R326" s="241"/>
      <c r="S326" s="241"/>
      <c r="T326" s="241"/>
      <c r="U326" s="241"/>
      <c r="V326" s="241"/>
      <c r="W326" s="241"/>
      <c r="X326" s="242"/>
      <c r="Y326" s="241"/>
      <c r="Z326" s="241"/>
      <c r="AA326" s="241"/>
      <c r="AB326" s="224">
        <v>0</v>
      </c>
    </row>
    <row r="327" spans="1:28" ht="15.75" x14ac:dyDescent="0.25">
      <c r="A327" s="107" t="s">
        <v>273</v>
      </c>
      <c r="B327" s="20" t="s">
        <v>72</v>
      </c>
      <c r="C327" s="692"/>
      <c r="D327" s="692"/>
      <c r="E327" s="692"/>
      <c r="F327" s="223"/>
      <c r="G327" s="223"/>
      <c r="H327" s="623"/>
      <c r="I327" s="623"/>
      <c r="J327" s="623"/>
      <c r="K327" s="623"/>
      <c r="L327" s="623"/>
      <c r="M327" s="623"/>
      <c r="N327" s="623"/>
      <c r="O327" s="759">
        <f t="shared" si="4"/>
        <v>0</v>
      </c>
      <c r="P327" s="241"/>
      <c r="Q327" s="241"/>
      <c r="R327" s="241"/>
      <c r="S327" s="241"/>
      <c r="T327" s="241"/>
      <c r="U327" s="241"/>
      <c r="V327" s="241"/>
      <c r="W327" s="241"/>
      <c r="X327" s="242"/>
      <c r="Y327" s="241"/>
      <c r="Z327" s="241"/>
      <c r="AA327" s="241"/>
      <c r="AB327" s="224">
        <v>0</v>
      </c>
    </row>
    <row r="328" spans="1:28" ht="15.75" x14ac:dyDescent="0.25">
      <c r="A328" s="107" t="s">
        <v>275</v>
      </c>
      <c r="B328" s="20" t="s">
        <v>74</v>
      </c>
      <c r="C328" s="692"/>
      <c r="D328" s="692"/>
      <c r="E328" s="692"/>
      <c r="F328" s="223"/>
      <c r="G328" s="223"/>
      <c r="H328" s="623"/>
      <c r="I328" s="623"/>
      <c r="J328" s="623"/>
      <c r="K328" s="623"/>
      <c r="L328" s="623"/>
      <c r="M328" s="623"/>
      <c r="N328" s="623"/>
      <c r="O328" s="759">
        <f t="shared" si="4"/>
        <v>0</v>
      </c>
      <c r="P328" s="241"/>
      <c r="Q328" s="241"/>
      <c r="R328" s="241"/>
      <c r="S328" s="241"/>
      <c r="T328" s="241"/>
      <c r="U328" s="241"/>
      <c r="V328" s="241"/>
      <c r="W328" s="241"/>
      <c r="X328" s="242"/>
      <c r="Y328" s="241"/>
      <c r="Z328" s="241"/>
      <c r="AA328" s="241"/>
      <c r="AB328" s="224">
        <v>0</v>
      </c>
    </row>
    <row r="329" spans="1:28" ht="15.75" x14ac:dyDescent="0.25">
      <c r="A329" s="107" t="s">
        <v>277</v>
      </c>
      <c r="B329" s="20" t="s">
        <v>76</v>
      </c>
      <c r="C329" s="692"/>
      <c r="D329" s="692"/>
      <c r="E329" s="692"/>
      <c r="F329" s="223"/>
      <c r="G329" s="223"/>
      <c r="H329" s="623"/>
      <c r="I329" s="623"/>
      <c r="J329" s="623"/>
      <c r="K329" s="623"/>
      <c r="L329" s="623"/>
      <c r="M329" s="623"/>
      <c r="N329" s="623"/>
      <c r="O329" s="759">
        <f t="shared" si="4"/>
        <v>0</v>
      </c>
      <c r="P329" s="241"/>
      <c r="Q329" s="241"/>
      <c r="R329" s="241"/>
      <c r="S329" s="241"/>
      <c r="T329" s="241"/>
      <c r="U329" s="241"/>
      <c r="V329" s="241"/>
      <c r="W329" s="241"/>
      <c r="X329" s="242"/>
      <c r="Y329" s="241"/>
      <c r="Z329" s="241"/>
      <c r="AA329" s="241"/>
      <c r="AB329" s="224">
        <v>0</v>
      </c>
    </row>
    <row r="330" spans="1:28" ht="26.25" x14ac:dyDescent="0.25">
      <c r="A330" s="108" t="s">
        <v>279</v>
      </c>
      <c r="B330" s="20" t="s">
        <v>78</v>
      </c>
      <c r="C330" s="692"/>
      <c r="D330" s="692"/>
      <c r="E330" s="692"/>
      <c r="F330" s="223"/>
      <c r="G330" s="223"/>
      <c r="H330" s="623"/>
      <c r="I330" s="623"/>
      <c r="J330" s="623"/>
      <c r="K330" s="623"/>
      <c r="L330" s="623"/>
      <c r="M330" s="623"/>
      <c r="N330" s="623"/>
      <c r="O330" s="759">
        <f t="shared" si="4"/>
        <v>0</v>
      </c>
      <c r="P330" s="241"/>
      <c r="Q330" s="241"/>
      <c r="R330" s="241"/>
      <c r="S330" s="241"/>
      <c r="T330" s="241"/>
      <c r="U330" s="241"/>
      <c r="V330" s="241"/>
      <c r="W330" s="241"/>
      <c r="X330" s="242"/>
      <c r="Y330" s="241"/>
      <c r="Z330" s="241"/>
      <c r="AA330" s="241"/>
      <c r="AB330" s="224">
        <v>0</v>
      </c>
    </row>
    <row r="331" spans="1:28" ht="15.75" x14ac:dyDescent="0.25">
      <c r="A331" s="107" t="s">
        <v>281</v>
      </c>
      <c r="B331" s="20" t="s">
        <v>80</v>
      </c>
      <c r="C331" s="692"/>
      <c r="D331" s="692"/>
      <c r="E331" s="692"/>
      <c r="F331" s="223"/>
      <c r="G331" s="223"/>
      <c r="H331" s="623"/>
      <c r="I331" s="623"/>
      <c r="J331" s="623"/>
      <c r="K331" s="623"/>
      <c r="L331" s="623"/>
      <c r="M331" s="623"/>
      <c r="N331" s="623"/>
      <c r="O331" s="759">
        <f t="shared" si="4"/>
        <v>0</v>
      </c>
      <c r="P331" s="241"/>
      <c r="Q331" s="241"/>
      <c r="R331" s="241"/>
      <c r="S331" s="241"/>
      <c r="T331" s="241"/>
      <c r="U331" s="241"/>
      <c r="V331" s="241"/>
      <c r="W331" s="241"/>
      <c r="X331" s="242"/>
      <c r="Y331" s="241"/>
      <c r="Z331" s="241"/>
      <c r="AA331" s="241"/>
      <c r="AB331" s="224">
        <v>0</v>
      </c>
    </row>
    <row r="332" spans="1:28" ht="18" x14ac:dyDescent="0.25">
      <c r="A332" s="107" t="s">
        <v>283</v>
      </c>
      <c r="B332" s="12" t="s">
        <v>119</v>
      </c>
      <c r="C332" s="758">
        <f>SUM(C286:C331)</f>
        <v>0</v>
      </c>
      <c r="D332" s="758">
        <f t="shared" ref="D332:N332" si="5">SUM(D286:D331)</f>
        <v>0</v>
      </c>
      <c r="E332" s="758">
        <f t="shared" si="5"/>
        <v>0</v>
      </c>
      <c r="F332" s="758">
        <f t="shared" si="5"/>
        <v>0</v>
      </c>
      <c r="G332" s="758">
        <f t="shared" si="5"/>
        <v>0</v>
      </c>
      <c r="H332" s="758">
        <f t="shared" si="5"/>
        <v>0</v>
      </c>
      <c r="I332" s="758">
        <f t="shared" si="5"/>
        <v>0</v>
      </c>
      <c r="J332" s="758">
        <f t="shared" si="5"/>
        <v>0</v>
      </c>
      <c r="K332" s="758">
        <f t="shared" si="5"/>
        <v>0</v>
      </c>
      <c r="L332" s="758">
        <f t="shared" si="5"/>
        <v>0</v>
      </c>
      <c r="M332" s="758">
        <f t="shared" si="5"/>
        <v>0</v>
      </c>
      <c r="N332" s="758">
        <f t="shared" si="5"/>
        <v>0</v>
      </c>
      <c r="O332" s="760">
        <f>SUM(O286:O331)</f>
        <v>0</v>
      </c>
      <c r="P332" s="243">
        <v>0</v>
      </c>
      <c r="Q332" s="243">
        <v>0</v>
      </c>
      <c r="R332" s="243">
        <v>0</v>
      </c>
      <c r="S332" s="243">
        <v>0</v>
      </c>
      <c r="T332" s="243">
        <v>0</v>
      </c>
      <c r="U332" s="243">
        <v>0</v>
      </c>
      <c r="V332" s="243">
        <v>0</v>
      </c>
      <c r="W332" s="243">
        <v>0</v>
      </c>
      <c r="X332" s="243">
        <v>0</v>
      </c>
      <c r="Y332" s="243">
        <v>0</v>
      </c>
      <c r="Z332" s="243">
        <v>0</v>
      </c>
      <c r="AA332" s="243">
        <v>0</v>
      </c>
      <c r="AB332" s="243">
        <v>0</v>
      </c>
    </row>
    <row r="333" spans="1:28" x14ac:dyDescent="0.25">
      <c r="A333" s="1"/>
      <c r="B333" s="6"/>
      <c r="C333" s="695"/>
      <c r="D333" s="695"/>
      <c r="E333" s="695"/>
      <c r="F333" s="696"/>
      <c r="G333" s="696"/>
      <c r="H333" s="697"/>
      <c r="I333" s="697"/>
      <c r="J333" s="697"/>
      <c r="K333" s="697"/>
      <c r="L333" s="697"/>
      <c r="M333" s="697"/>
      <c r="N333" s="697"/>
      <c r="O333" s="5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x14ac:dyDescent="0.25">
      <c r="A334" s="1"/>
      <c r="B334" s="6"/>
      <c r="C334" s="698"/>
      <c r="D334" s="698"/>
      <c r="E334" s="698"/>
      <c r="F334" s="698"/>
      <c r="G334" s="698"/>
      <c r="H334" s="698"/>
      <c r="I334" s="698"/>
      <c r="J334" s="698"/>
      <c r="K334" s="698"/>
      <c r="L334" s="698"/>
      <c r="M334" s="698"/>
      <c r="N334" s="698"/>
      <c r="O334" s="69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470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3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ht="26.25" x14ac:dyDescent="0.25">
      <c r="A338" s="1340"/>
      <c r="B338" s="1344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7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727"/>
    </row>
    <row r="339" spans="1:29" ht="18" x14ac:dyDescent="0.25">
      <c r="A339" s="107" t="s">
        <v>13</v>
      </c>
      <c r="B339" s="157" t="s">
        <v>377</v>
      </c>
      <c r="C339" s="1014">
        <v>1</v>
      </c>
      <c r="D339" s="1011">
        <v>0</v>
      </c>
      <c r="E339" s="1011">
        <v>0</v>
      </c>
      <c r="F339" s="127"/>
      <c r="G339" s="127"/>
      <c r="H339" s="906"/>
      <c r="I339" s="906"/>
      <c r="J339" s="906"/>
      <c r="K339" s="906"/>
      <c r="L339" s="906"/>
      <c r="M339" s="906"/>
      <c r="N339" s="906"/>
      <c r="O339" s="1015">
        <f>SUM(C339:N339)</f>
        <v>1</v>
      </c>
      <c r="P339" s="728"/>
      <c r="Q339" s="728"/>
      <c r="R339" s="728"/>
      <c r="S339" s="728"/>
      <c r="T339" s="728"/>
      <c r="U339" s="728"/>
      <c r="V339" s="728"/>
      <c r="W339" s="729"/>
      <c r="X339" s="729"/>
      <c r="Y339" s="729"/>
      <c r="Z339" s="729"/>
      <c r="AA339" s="729"/>
      <c r="AB339" s="730"/>
    </row>
    <row r="340" spans="1:29" ht="18" x14ac:dyDescent="0.25">
      <c r="A340" s="107" t="s">
        <v>19</v>
      </c>
      <c r="B340" s="157" t="s">
        <v>381</v>
      </c>
      <c r="C340" s="1014">
        <v>0</v>
      </c>
      <c r="D340" s="1011">
        <v>0</v>
      </c>
      <c r="E340" s="1011">
        <v>0</v>
      </c>
      <c r="F340" s="127"/>
      <c r="G340" s="127"/>
      <c r="H340" s="906"/>
      <c r="I340" s="906"/>
      <c r="J340" s="906"/>
      <c r="K340" s="906"/>
      <c r="L340" s="906"/>
      <c r="M340" s="906"/>
      <c r="N340" s="906"/>
      <c r="O340" s="1015">
        <f t="shared" ref="O340:O385" si="6">SUM(C340:N340)</f>
        <v>0</v>
      </c>
      <c r="P340" s="728"/>
      <c r="Q340" s="728"/>
      <c r="R340" s="728"/>
      <c r="S340" s="728"/>
      <c r="T340" s="728"/>
      <c r="U340" s="728"/>
      <c r="V340" s="728"/>
      <c r="W340" s="729"/>
      <c r="X340" s="729"/>
      <c r="Y340" s="729"/>
      <c r="Z340" s="729"/>
      <c r="AA340" s="729"/>
      <c r="AB340" s="730"/>
    </row>
    <row r="341" spans="1:29" ht="18" x14ac:dyDescent="0.25">
      <c r="A341" s="107" t="s">
        <v>25</v>
      </c>
      <c r="B341" s="157" t="s">
        <v>384</v>
      </c>
      <c r="C341" s="1014">
        <v>0</v>
      </c>
      <c r="D341" s="1011">
        <v>0</v>
      </c>
      <c r="E341" s="1011">
        <v>0</v>
      </c>
      <c r="F341" s="127"/>
      <c r="G341" s="127"/>
      <c r="H341" s="906"/>
      <c r="I341" s="906"/>
      <c r="J341" s="906"/>
      <c r="K341" s="906"/>
      <c r="L341" s="906"/>
      <c r="M341" s="906"/>
      <c r="N341" s="906"/>
      <c r="O341" s="1015">
        <f t="shared" si="6"/>
        <v>0</v>
      </c>
      <c r="P341" s="728"/>
      <c r="Q341" s="728"/>
      <c r="R341" s="728"/>
      <c r="S341" s="728"/>
      <c r="T341" s="728"/>
      <c r="U341" s="728"/>
      <c r="V341" s="728"/>
      <c r="W341" s="729"/>
      <c r="X341" s="729"/>
      <c r="Y341" s="729"/>
      <c r="Z341" s="729"/>
      <c r="AA341" s="729"/>
      <c r="AB341" s="730"/>
    </row>
    <row r="342" spans="1:29" ht="18" x14ac:dyDescent="0.25">
      <c r="A342" s="107" t="s">
        <v>33</v>
      </c>
      <c r="B342" s="157" t="s">
        <v>358</v>
      </c>
      <c r="C342" s="1014">
        <v>0</v>
      </c>
      <c r="D342" s="1011">
        <v>0</v>
      </c>
      <c r="E342" s="1011">
        <v>0</v>
      </c>
      <c r="F342" s="127"/>
      <c r="G342" s="127"/>
      <c r="H342" s="906"/>
      <c r="I342" s="906"/>
      <c r="J342" s="906"/>
      <c r="K342" s="906"/>
      <c r="L342" s="906"/>
      <c r="M342" s="906"/>
      <c r="N342" s="906"/>
      <c r="O342" s="1015">
        <f t="shared" si="6"/>
        <v>0</v>
      </c>
      <c r="P342" s="728"/>
      <c r="Q342" s="728"/>
      <c r="R342" s="728"/>
      <c r="S342" s="728"/>
      <c r="T342" s="728"/>
      <c r="U342" s="728"/>
      <c r="V342" s="728"/>
      <c r="W342" s="729"/>
      <c r="X342" s="729"/>
      <c r="Y342" s="729"/>
      <c r="Z342" s="761"/>
      <c r="AA342" s="729"/>
      <c r="AB342" s="730"/>
    </row>
    <row r="343" spans="1:29" ht="18" x14ac:dyDescent="0.25">
      <c r="A343" s="107" t="s">
        <v>35</v>
      </c>
      <c r="B343" s="157" t="s">
        <v>357</v>
      </c>
      <c r="C343" s="1014">
        <v>0</v>
      </c>
      <c r="D343" s="1011">
        <v>0</v>
      </c>
      <c r="E343" s="1012">
        <v>1</v>
      </c>
      <c r="F343" s="127"/>
      <c r="G343" s="127"/>
      <c r="H343" s="242"/>
      <c r="I343" s="906"/>
      <c r="J343" s="906"/>
      <c r="K343" s="906"/>
      <c r="L343" s="906"/>
      <c r="M343" s="906"/>
      <c r="N343" s="906"/>
      <c r="O343" s="1015">
        <f t="shared" si="6"/>
        <v>1</v>
      </c>
      <c r="P343" s="728"/>
      <c r="Q343" s="728"/>
      <c r="R343" s="728"/>
      <c r="S343" s="728"/>
      <c r="T343" s="728"/>
      <c r="U343" s="728"/>
      <c r="V343" s="728"/>
      <c r="W343" s="728"/>
      <c r="X343" s="729"/>
      <c r="Y343" s="728"/>
      <c r="Z343" s="728"/>
      <c r="AA343" s="728"/>
      <c r="AB343" s="730"/>
    </row>
    <row r="344" spans="1:29" ht="18" x14ac:dyDescent="0.25">
      <c r="A344" s="107" t="s">
        <v>37</v>
      </c>
      <c r="B344" s="157" t="s">
        <v>355</v>
      </c>
      <c r="C344" s="1014">
        <v>0</v>
      </c>
      <c r="D344" s="1011">
        <v>0</v>
      </c>
      <c r="E344" s="1012">
        <v>0</v>
      </c>
      <c r="F344" s="127"/>
      <c r="G344" s="127"/>
      <c r="H344" s="906"/>
      <c r="I344" s="906"/>
      <c r="J344" s="906"/>
      <c r="K344" s="906"/>
      <c r="L344" s="906"/>
      <c r="M344" s="906"/>
      <c r="N344" s="906"/>
      <c r="O344" s="1015">
        <f t="shared" si="6"/>
        <v>0</v>
      </c>
      <c r="P344" s="728"/>
      <c r="Q344" s="728"/>
      <c r="R344" s="728"/>
      <c r="S344" s="728"/>
      <c r="T344" s="728"/>
      <c r="U344" s="728"/>
      <c r="V344" s="728"/>
      <c r="W344" s="728"/>
      <c r="X344" s="729"/>
      <c r="Y344" s="728"/>
      <c r="Z344" s="728"/>
      <c r="AA344" s="728"/>
      <c r="AB344" s="730"/>
    </row>
    <row r="345" spans="1:29" ht="18" x14ac:dyDescent="0.25">
      <c r="A345" s="107" t="s">
        <v>39</v>
      </c>
      <c r="B345" s="157" t="s">
        <v>356</v>
      </c>
      <c r="C345" s="1014">
        <v>0</v>
      </c>
      <c r="D345" s="1011">
        <v>0</v>
      </c>
      <c r="E345" s="1011">
        <v>0</v>
      </c>
      <c r="F345" s="127"/>
      <c r="G345" s="127"/>
      <c r="H345" s="906"/>
      <c r="I345" s="906"/>
      <c r="J345" s="906"/>
      <c r="K345" s="906"/>
      <c r="L345" s="906"/>
      <c r="M345" s="906"/>
      <c r="N345" s="906"/>
      <c r="O345" s="1015">
        <f t="shared" si="6"/>
        <v>0</v>
      </c>
      <c r="P345" s="728"/>
      <c r="Q345" s="728"/>
      <c r="R345" s="728"/>
      <c r="S345" s="728"/>
      <c r="T345" s="728"/>
      <c r="U345" s="728"/>
      <c r="V345" s="728"/>
      <c r="W345" s="728"/>
      <c r="X345" s="729"/>
      <c r="Y345" s="728"/>
      <c r="Z345" s="728"/>
      <c r="AA345" s="728"/>
      <c r="AB345" s="730"/>
    </row>
    <row r="346" spans="1:29" ht="18" x14ac:dyDescent="0.25">
      <c r="A346" s="107" t="s">
        <v>41</v>
      </c>
      <c r="B346" s="20" t="s">
        <v>34</v>
      </c>
      <c r="C346" s="1014">
        <v>0</v>
      </c>
      <c r="D346" s="1011">
        <v>0</v>
      </c>
      <c r="E346" s="1011">
        <v>0</v>
      </c>
      <c r="F346" s="127"/>
      <c r="G346" s="127"/>
      <c r="H346" s="906"/>
      <c r="I346" s="906"/>
      <c r="J346" s="906"/>
      <c r="K346" s="906"/>
      <c r="L346" s="906"/>
      <c r="M346" s="906"/>
      <c r="N346" s="906"/>
      <c r="O346" s="1015">
        <f t="shared" si="6"/>
        <v>0</v>
      </c>
      <c r="P346" s="728"/>
      <c r="Q346" s="728"/>
      <c r="R346" s="728"/>
      <c r="S346" s="728"/>
      <c r="T346" s="728"/>
      <c r="U346" s="728"/>
      <c r="V346" s="728"/>
      <c r="W346" s="728"/>
      <c r="X346" s="729"/>
      <c r="Y346" s="728"/>
      <c r="Z346" s="728"/>
      <c r="AA346" s="728"/>
      <c r="AB346" s="730"/>
    </row>
    <row r="347" spans="1:29" ht="18" x14ac:dyDescent="0.25">
      <c r="A347" s="107" t="s">
        <v>43</v>
      </c>
      <c r="B347" s="20" t="s">
        <v>36</v>
      </c>
      <c r="C347" s="1014">
        <v>0</v>
      </c>
      <c r="D347" s="1011">
        <v>0</v>
      </c>
      <c r="E347" s="1011">
        <v>1</v>
      </c>
      <c r="F347" s="127"/>
      <c r="G347" s="127"/>
      <c r="H347" s="242"/>
      <c r="I347" s="906"/>
      <c r="J347" s="906"/>
      <c r="K347" s="906"/>
      <c r="L347" s="906"/>
      <c r="M347" s="906"/>
      <c r="N347" s="906"/>
      <c r="O347" s="1015">
        <f t="shared" si="6"/>
        <v>1</v>
      </c>
      <c r="P347" s="728"/>
      <c r="Q347" s="728"/>
      <c r="R347" s="728"/>
      <c r="S347" s="728"/>
      <c r="T347" s="728"/>
      <c r="U347" s="728"/>
      <c r="V347" s="728"/>
      <c r="W347" s="728"/>
      <c r="X347" s="729"/>
      <c r="Y347" s="728"/>
      <c r="Z347" s="728"/>
      <c r="AA347" s="728"/>
      <c r="AB347" s="730"/>
    </row>
    <row r="348" spans="1:29" ht="18" x14ac:dyDescent="0.25">
      <c r="A348" s="107" t="s">
        <v>45</v>
      </c>
      <c r="B348" s="20" t="s">
        <v>38</v>
      </c>
      <c r="C348" s="1014">
        <v>0</v>
      </c>
      <c r="D348" s="1011">
        <v>0</v>
      </c>
      <c r="E348" s="1011">
        <v>0</v>
      </c>
      <c r="F348" s="242"/>
      <c r="G348" s="127"/>
      <c r="H348" s="906"/>
      <c r="I348" s="906"/>
      <c r="J348" s="906"/>
      <c r="K348" s="906"/>
      <c r="L348" s="906"/>
      <c r="M348" s="906"/>
      <c r="N348" s="906"/>
      <c r="O348" s="1015">
        <f t="shared" si="6"/>
        <v>0</v>
      </c>
      <c r="P348" s="728"/>
      <c r="Q348" s="728"/>
      <c r="R348" s="728"/>
      <c r="S348" s="728"/>
      <c r="T348" s="728"/>
      <c r="U348" s="728"/>
      <c r="V348" s="728"/>
      <c r="W348" s="728"/>
      <c r="X348" s="729"/>
      <c r="Y348" s="728"/>
      <c r="Z348" s="728"/>
      <c r="AA348" s="728"/>
      <c r="AB348" s="730"/>
    </row>
    <row r="349" spans="1:29" ht="18" x14ac:dyDescent="0.25">
      <c r="A349" s="107" t="s">
        <v>47</v>
      </c>
      <c r="B349" s="20" t="s">
        <v>40</v>
      </c>
      <c r="C349" s="1014">
        <v>0</v>
      </c>
      <c r="D349" s="1011">
        <v>0</v>
      </c>
      <c r="E349" s="1011">
        <v>1</v>
      </c>
      <c r="F349" s="127"/>
      <c r="G349" s="127"/>
      <c r="H349" s="242"/>
      <c r="I349" s="906"/>
      <c r="J349" s="906"/>
      <c r="K349" s="906"/>
      <c r="L349" s="906"/>
      <c r="M349" s="906"/>
      <c r="N349" s="906"/>
      <c r="O349" s="1015">
        <f t="shared" si="6"/>
        <v>1</v>
      </c>
      <c r="P349" s="728"/>
      <c r="Q349" s="728"/>
      <c r="R349" s="728"/>
      <c r="S349" s="728"/>
      <c r="T349" s="728"/>
      <c r="U349" s="728"/>
      <c r="V349" s="728"/>
      <c r="W349" s="728"/>
      <c r="X349" s="729"/>
      <c r="Y349" s="728"/>
      <c r="Z349" s="728"/>
      <c r="AA349" s="728"/>
      <c r="AB349" s="730"/>
      <c r="AC349" s="1"/>
    </row>
    <row r="350" spans="1:29" ht="18" x14ac:dyDescent="0.25">
      <c r="A350" s="107" t="s">
        <v>49</v>
      </c>
      <c r="B350" s="20" t="s">
        <v>42</v>
      </c>
      <c r="C350" s="1014">
        <v>0</v>
      </c>
      <c r="D350" s="1011">
        <v>0</v>
      </c>
      <c r="E350" s="1011">
        <v>0</v>
      </c>
      <c r="F350" s="127"/>
      <c r="G350" s="127"/>
      <c r="H350" s="906"/>
      <c r="I350" s="906"/>
      <c r="J350" s="906"/>
      <c r="K350" s="906"/>
      <c r="L350" s="906"/>
      <c r="M350" s="906"/>
      <c r="N350" s="906"/>
      <c r="O350" s="1015">
        <f t="shared" si="6"/>
        <v>0</v>
      </c>
      <c r="P350" s="728"/>
      <c r="Q350" s="728"/>
      <c r="R350" s="728"/>
      <c r="S350" s="728"/>
      <c r="T350" s="728"/>
      <c r="U350" s="728"/>
      <c r="V350" s="728"/>
      <c r="W350" s="728"/>
      <c r="X350" s="729"/>
      <c r="Y350" s="728"/>
      <c r="Z350" s="728"/>
      <c r="AA350" s="728"/>
      <c r="AB350" s="730"/>
      <c r="AC350" s="1"/>
    </row>
    <row r="351" spans="1:29" ht="18" x14ac:dyDescent="0.25">
      <c r="A351" s="107" t="s">
        <v>50</v>
      </c>
      <c r="B351" s="20" t="s">
        <v>44</v>
      </c>
      <c r="C351" s="1014">
        <v>0</v>
      </c>
      <c r="D351" s="1011">
        <v>0</v>
      </c>
      <c r="E351" s="1011">
        <v>0</v>
      </c>
      <c r="F351" s="127"/>
      <c r="G351" s="127"/>
      <c r="H351" s="906"/>
      <c r="I351" s="906"/>
      <c r="J351" s="906"/>
      <c r="K351" s="906"/>
      <c r="L351" s="906"/>
      <c r="M351" s="906"/>
      <c r="N351" s="906"/>
      <c r="O351" s="1015">
        <f t="shared" si="6"/>
        <v>0</v>
      </c>
      <c r="P351" s="728"/>
      <c r="Q351" s="728"/>
      <c r="R351" s="728"/>
      <c r="S351" s="728"/>
      <c r="T351" s="728"/>
      <c r="U351" s="728"/>
      <c r="V351" s="728"/>
      <c r="W351" s="728"/>
      <c r="X351" s="729"/>
      <c r="Y351" s="728"/>
      <c r="Z351" s="728"/>
      <c r="AA351" s="728"/>
      <c r="AB351" s="730"/>
      <c r="AC351" s="1"/>
    </row>
    <row r="352" spans="1:29" ht="18" x14ac:dyDescent="0.25">
      <c r="A352" s="107" t="s">
        <v>51</v>
      </c>
      <c r="B352" s="20" t="s">
        <v>46</v>
      </c>
      <c r="C352" s="1014">
        <v>0</v>
      </c>
      <c r="D352" s="1011">
        <v>0</v>
      </c>
      <c r="E352" s="1011">
        <v>0</v>
      </c>
      <c r="F352" s="127"/>
      <c r="G352" s="127"/>
      <c r="H352" s="906"/>
      <c r="I352" s="906"/>
      <c r="J352" s="906"/>
      <c r="K352" s="906"/>
      <c r="L352" s="906"/>
      <c r="M352" s="906"/>
      <c r="N352" s="906"/>
      <c r="O352" s="1015">
        <f t="shared" si="6"/>
        <v>0</v>
      </c>
      <c r="P352" s="728"/>
      <c r="Q352" s="728"/>
      <c r="R352" s="728"/>
      <c r="S352" s="728"/>
      <c r="T352" s="728"/>
      <c r="U352" s="728"/>
      <c r="V352" s="728"/>
      <c r="W352" s="728"/>
      <c r="X352" s="729"/>
      <c r="Y352" s="728"/>
      <c r="Z352" s="728"/>
      <c r="AA352" s="728"/>
      <c r="AB352" s="730"/>
      <c r="AC352" s="1"/>
    </row>
    <row r="353" spans="1:29" ht="18" x14ac:dyDescent="0.25">
      <c r="A353" s="107" t="s">
        <v>53</v>
      </c>
      <c r="B353" s="20" t="s">
        <v>48</v>
      </c>
      <c r="C353" s="1014">
        <v>0</v>
      </c>
      <c r="D353" s="1011">
        <v>0</v>
      </c>
      <c r="E353" s="1011">
        <v>0</v>
      </c>
      <c r="F353" s="127"/>
      <c r="G353" s="127"/>
      <c r="H353" s="906"/>
      <c r="I353" s="906"/>
      <c r="J353" s="906"/>
      <c r="K353" s="906"/>
      <c r="L353" s="906"/>
      <c r="M353" s="906"/>
      <c r="N353" s="906"/>
      <c r="O353" s="1015">
        <f t="shared" si="6"/>
        <v>0</v>
      </c>
      <c r="P353" s="728"/>
      <c r="Q353" s="728"/>
      <c r="R353" s="728"/>
      <c r="S353" s="728"/>
      <c r="T353" s="728"/>
      <c r="U353" s="728"/>
      <c r="V353" s="728"/>
      <c r="W353" s="728"/>
      <c r="X353" s="729"/>
      <c r="Y353" s="728"/>
      <c r="Z353" s="728"/>
      <c r="AA353" s="728"/>
      <c r="AB353" s="730"/>
      <c r="AC353" s="1"/>
    </row>
    <row r="354" spans="1:29" ht="18" x14ac:dyDescent="0.25">
      <c r="A354" s="107" t="s">
        <v>54</v>
      </c>
      <c r="B354" s="157" t="s">
        <v>359</v>
      </c>
      <c r="C354" s="1014">
        <v>0</v>
      </c>
      <c r="D354" s="1011">
        <v>0</v>
      </c>
      <c r="E354" s="1011">
        <v>0</v>
      </c>
      <c r="F354" s="127"/>
      <c r="G354" s="127"/>
      <c r="H354" s="906"/>
      <c r="I354" s="906"/>
      <c r="J354" s="906"/>
      <c r="K354" s="906"/>
      <c r="L354" s="906"/>
      <c r="M354" s="906"/>
      <c r="N354" s="906"/>
      <c r="O354" s="1015">
        <f t="shared" si="6"/>
        <v>0</v>
      </c>
      <c r="P354" s="728"/>
      <c r="Q354" s="728"/>
      <c r="R354" s="728"/>
      <c r="S354" s="728"/>
      <c r="T354" s="728"/>
      <c r="U354" s="728"/>
      <c r="V354" s="728"/>
      <c r="W354" s="728"/>
      <c r="X354" s="729"/>
      <c r="Y354" s="728"/>
      <c r="Z354" s="728"/>
      <c r="AA354" s="728"/>
      <c r="AB354" s="730"/>
      <c r="AC354" s="1"/>
    </row>
    <row r="355" spans="1:29" ht="18" x14ac:dyDescent="0.25">
      <c r="A355" s="107" t="s">
        <v>56</v>
      </c>
      <c r="B355" s="157" t="s">
        <v>360</v>
      </c>
      <c r="C355" s="1014">
        <v>0</v>
      </c>
      <c r="D355" s="1011">
        <v>0</v>
      </c>
      <c r="E355" s="1011">
        <v>0</v>
      </c>
      <c r="F355" s="127"/>
      <c r="G355" s="127"/>
      <c r="H355" s="906"/>
      <c r="I355" s="906"/>
      <c r="J355" s="906"/>
      <c r="K355" s="906"/>
      <c r="L355" s="906"/>
      <c r="M355" s="906"/>
      <c r="N355" s="906"/>
      <c r="O355" s="1015">
        <f t="shared" si="6"/>
        <v>0</v>
      </c>
      <c r="P355" s="728"/>
      <c r="Q355" s="728"/>
      <c r="R355" s="728"/>
      <c r="S355" s="728"/>
      <c r="T355" s="728"/>
      <c r="U355" s="728"/>
      <c r="V355" s="728"/>
      <c r="W355" s="728"/>
      <c r="X355" s="729"/>
      <c r="Y355" s="728"/>
      <c r="Z355" s="728"/>
      <c r="AA355" s="728"/>
      <c r="AB355" s="730"/>
      <c r="AC355" s="1"/>
    </row>
    <row r="356" spans="1:29" ht="18" x14ac:dyDescent="0.25">
      <c r="A356" s="107" t="s">
        <v>57</v>
      </c>
      <c r="B356" s="157" t="s">
        <v>361</v>
      </c>
      <c r="C356" s="1014">
        <v>0</v>
      </c>
      <c r="D356" s="1011">
        <v>0</v>
      </c>
      <c r="E356" s="1013">
        <v>0</v>
      </c>
      <c r="F356" s="127"/>
      <c r="G356" s="127"/>
      <c r="H356" s="906"/>
      <c r="I356" s="906"/>
      <c r="J356" s="906"/>
      <c r="K356" s="906"/>
      <c r="L356" s="906"/>
      <c r="M356" s="906"/>
      <c r="N356" s="906"/>
      <c r="O356" s="1015">
        <f t="shared" si="6"/>
        <v>0</v>
      </c>
      <c r="P356" s="728"/>
      <c r="Q356" s="731"/>
      <c r="R356" s="728"/>
      <c r="S356" s="728"/>
      <c r="T356" s="728"/>
      <c r="U356" s="728"/>
      <c r="V356" s="728"/>
      <c r="W356" s="728"/>
      <c r="X356" s="729"/>
      <c r="Y356" s="728"/>
      <c r="Z356" s="728"/>
      <c r="AA356" s="728"/>
      <c r="AB356" s="730"/>
      <c r="AC356" s="1"/>
    </row>
    <row r="357" spans="1:29" ht="18" x14ac:dyDescent="0.25">
      <c r="A357" s="107" t="s">
        <v>59</v>
      </c>
      <c r="B357" s="157" t="s">
        <v>363</v>
      </c>
      <c r="C357" s="1014">
        <v>0</v>
      </c>
      <c r="D357" s="1011">
        <v>0</v>
      </c>
      <c r="E357" s="1011">
        <v>0</v>
      </c>
      <c r="F357" s="127"/>
      <c r="G357" s="127"/>
      <c r="H357" s="906"/>
      <c r="I357" s="906"/>
      <c r="J357" s="906"/>
      <c r="K357" s="906"/>
      <c r="L357" s="906"/>
      <c r="M357" s="906"/>
      <c r="N357" s="906"/>
      <c r="O357" s="1015">
        <f t="shared" si="6"/>
        <v>0</v>
      </c>
      <c r="P357" s="728"/>
      <c r="Q357" s="728"/>
      <c r="R357" s="728"/>
      <c r="S357" s="728"/>
      <c r="T357" s="728"/>
      <c r="U357" s="728"/>
      <c r="V357" s="728"/>
      <c r="W357" s="728"/>
      <c r="X357" s="729"/>
      <c r="Y357" s="728"/>
      <c r="Z357" s="728"/>
      <c r="AA357" s="728"/>
      <c r="AB357" s="730"/>
      <c r="AC357" s="24"/>
    </row>
    <row r="358" spans="1:29" ht="18" x14ac:dyDescent="0.25">
      <c r="A358" s="107" t="s">
        <v>60</v>
      </c>
      <c r="B358" s="157" t="s">
        <v>362</v>
      </c>
      <c r="C358" s="1014">
        <v>0</v>
      </c>
      <c r="D358" s="1011">
        <v>0</v>
      </c>
      <c r="E358" s="1011">
        <v>0</v>
      </c>
      <c r="F358" s="127"/>
      <c r="G358" s="127"/>
      <c r="H358" s="906"/>
      <c r="I358" s="906"/>
      <c r="J358" s="906"/>
      <c r="K358" s="906"/>
      <c r="L358" s="906"/>
      <c r="M358" s="906"/>
      <c r="N358" s="906"/>
      <c r="O358" s="1015">
        <f t="shared" si="6"/>
        <v>0</v>
      </c>
      <c r="P358" s="728"/>
      <c r="Q358" s="728"/>
      <c r="R358" s="728"/>
      <c r="S358" s="728"/>
      <c r="T358" s="728"/>
      <c r="U358" s="728"/>
      <c r="V358" s="728"/>
      <c r="W358" s="728"/>
      <c r="X358" s="729"/>
      <c r="Y358" s="728"/>
      <c r="Z358" s="728"/>
      <c r="AA358" s="728"/>
      <c r="AB358" s="730"/>
      <c r="AC358" s="24"/>
    </row>
    <row r="359" spans="1:29" ht="18" x14ac:dyDescent="0.25">
      <c r="A359" s="107" t="s">
        <v>62</v>
      </c>
      <c r="B359" s="20" t="s">
        <v>52</v>
      </c>
      <c r="C359" s="1014">
        <v>0</v>
      </c>
      <c r="D359" s="1011">
        <v>0</v>
      </c>
      <c r="E359" s="1011">
        <v>0</v>
      </c>
      <c r="F359" s="127"/>
      <c r="G359" s="127"/>
      <c r="H359" s="906"/>
      <c r="I359" s="906"/>
      <c r="J359" s="906"/>
      <c r="K359" s="906"/>
      <c r="L359" s="906"/>
      <c r="M359" s="906"/>
      <c r="N359" s="906"/>
      <c r="O359" s="1015">
        <f t="shared" si="6"/>
        <v>0</v>
      </c>
      <c r="P359" s="728"/>
      <c r="Q359" s="728"/>
      <c r="R359" s="728"/>
      <c r="S359" s="728"/>
      <c r="T359" s="728"/>
      <c r="U359" s="728"/>
      <c r="V359" s="728"/>
      <c r="W359" s="728"/>
      <c r="X359" s="729"/>
      <c r="Y359" s="728"/>
      <c r="Z359" s="728"/>
      <c r="AA359" s="728"/>
      <c r="AB359" s="730"/>
      <c r="AC359" s="24"/>
    </row>
    <row r="360" spans="1:29" ht="18" x14ac:dyDescent="0.25">
      <c r="A360" s="107" t="s">
        <v>63</v>
      </c>
      <c r="B360" s="157" t="s">
        <v>365</v>
      </c>
      <c r="C360" s="1014">
        <v>0</v>
      </c>
      <c r="D360" s="1011">
        <v>0</v>
      </c>
      <c r="E360" s="1011">
        <v>0</v>
      </c>
      <c r="F360" s="127"/>
      <c r="G360" s="127"/>
      <c r="H360" s="906"/>
      <c r="I360" s="906"/>
      <c r="J360" s="906"/>
      <c r="K360" s="906"/>
      <c r="L360" s="906"/>
      <c r="M360" s="906"/>
      <c r="N360" s="906"/>
      <c r="O360" s="1015">
        <f t="shared" si="6"/>
        <v>0</v>
      </c>
      <c r="P360" s="728"/>
      <c r="Q360" s="728"/>
      <c r="R360" s="728"/>
      <c r="S360" s="728"/>
      <c r="T360" s="728"/>
      <c r="U360" s="728"/>
      <c r="V360" s="728"/>
      <c r="W360" s="728"/>
      <c r="X360" s="729"/>
      <c r="Y360" s="728"/>
      <c r="Z360" s="728"/>
      <c r="AA360" s="728"/>
      <c r="AB360" s="730"/>
      <c r="AC360" s="24"/>
    </row>
    <row r="361" spans="1:29" ht="18" x14ac:dyDescent="0.25">
      <c r="A361" s="107" t="s">
        <v>65</v>
      </c>
      <c r="B361" s="157" t="s">
        <v>364</v>
      </c>
      <c r="C361" s="1014">
        <v>0</v>
      </c>
      <c r="D361" s="1011">
        <v>0</v>
      </c>
      <c r="E361" s="1011">
        <v>0</v>
      </c>
      <c r="F361" s="127"/>
      <c r="G361" s="127"/>
      <c r="H361" s="906"/>
      <c r="I361" s="906"/>
      <c r="J361" s="906"/>
      <c r="K361" s="906"/>
      <c r="L361" s="906"/>
      <c r="M361" s="906"/>
      <c r="N361" s="906"/>
      <c r="O361" s="1015">
        <f t="shared" si="6"/>
        <v>0</v>
      </c>
      <c r="P361" s="728"/>
      <c r="Q361" s="728"/>
      <c r="R361" s="728"/>
      <c r="S361" s="728"/>
      <c r="T361" s="728"/>
      <c r="U361" s="728"/>
      <c r="V361" s="728"/>
      <c r="W361" s="728"/>
      <c r="X361" s="729"/>
      <c r="Y361" s="728"/>
      <c r="Z361" s="728"/>
      <c r="AA361" s="728"/>
      <c r="AB361" s="730"/>
      <c r="AC361" s="24"/>
    </row>
    <row r="362" spans="1:29" ht="18" x14ac:dyDescent="0.25">
      <c r="A362" s="107" t="s">
        <v>67</v>
      </c>
      <c r="B362" s="20" t="s">
        <v>55</v>
      </c>
      <c r="C362" s="1014">
        <v>0</v>
      </c>
      <c r="D362" s="1011">
        <v>0</v>
      </c>
      <c r="E362" s="1011">
        <v>0</v>
      </c>
      <c r="F362" s="127"/>
      <c r="G362" s="127"/>
      <c r="H362" s="906"/>
      <c r="I362" s="906"/>
      <c r="J362" s="906"/>
      <c r="K362" s="906"/>
      <c r="L362" s="906"/>
      <c r="M362" s="906"/>
      <c r="N362" s="906"/>
      <c r="O362" s="1015">
        <f t="shared" si="6"/>
        <v>0</v>
      </c>
      <c r="P362" s="728"/>
      <c r="Q362" s="728"/>
      <c r="R362" s="728"/>
      <c r="S362" s="728"/>
      <c r="T362" s="728"/>
      <c r="U362" s="728"/>
      <c r="V362" s="728"/>
      <c r="W362" s="728"/>
      <c r="X362" s="729"/>
      <c r="Y362" s="728"/>
      <c r="Z362" s="728"/>
      <c r="AA362" s="728"/>
      <c r="AB362" s="730"/>
      <c r="AC362" s="24"/>
    </row>
    <row r="363" spans="1:29" ht="18" x14ac:dyDescent="0.25">
      <c r="A363" s="107" t="s">
        <v>69</v>
      </c>
      <c r="B363" s="157" t="s">
        <v>366</v>
      </c>
      <c r="C363" s="1014">
        <v>0</v>
      </c>
      <c r="D363" s="1011">
        <v>0</v>
      </c>
      <c r="E363" s="1011">
        <v>0</v>
      </c>
      <c r="F363" s="127"/>
      <c r="G363" s="127"/>
      <c r="H363" s="242"/>
      <c r="I363" s="906"/>
      <c r="J363" s="906"/>
      <c r="K363" s="906"/>
      <c r="L363" s="906"/>
      <c r="M363" s="906"/>
      <c r="N363" s="906"/>
      <c r="O363" s="1015">
        <f t="shared" si="6"/>
        <v>0</v>
      </c>
      <c r="P363" s="728"/>
      <c r="Q363" s="728"/>
      <c r="R363" s="728"/>
      <c r="S363" s="728"/>
      <c r="T363" s="728"/>
      <c r="U363" s="728"/>
      <c r="V363" s="728"/>
      <c r="W363" s="728"/>
      <c r="X363" s="729"/>
      <c r="Y363" s="728"/>
      <c r="Z363" s="728"/>
      <c r="AA363" s="728"/>
      <c r="AB363" s="730"/>
      <c r="AC363" s="1"/>
    </row>
    <row r="364" spans="1:29" ht="18" x14ac:dyDescent="0.25">
      <c r="A364" s="107" t="s">
        <v>71</v>
      </c>
      <c r="B364" s="157" t="s">
        <v>367</v>
      </c>
      <c r="C364" s="1014">
        <v>0</v>
      </c>
      <c r="D364" s="1011">
        <v>0</v>
      </c>
      <c r="E364" s="1011">
        <v>0</v>
      </c>
      <c r="F364" s="127"/>
      <c r="G364" s="127"/>
      <c r="H364" s="906"/>
      <c r="I364" s="906"/>
      <c r="J364" s="906"/>
      <c r="K364" s="906"/>
      <c r="L364" s="906"/>
      <c r="M364" s="906"/>
      <c r="N364" s="906"/>
      <c r="O364" s="1015">
        <f t="shared" si="6"/>
        <v>0</v>
      </c>
      <c r="P364" s="728"/>
      <c r="Q364" s="728"/>
      <c r="R364" s="728"/>
      <c r="S364" s="728"/>
      <c r="T364" s="728"/>
      <c r="U364" s="728"/>
      <c r="V364" s="728"/>
      <c r="W364" s="728"/>
      <c r="X364" s="729"/>
      <c r="Y364" s="728"/>
      <c r="Z364" s="728"/>
      <c r="AA364" s="728"/>
      <c r="AB364" s="730"/>
      <c r="AC364" s="1"/>
    </row>
    <row r="365" spans="1:29" ht="18" x14ac:dyDescent="0.25">
      <c r="A365" s="107" t="s">
        <v>73</v>
      </c>
      <c r="B365" s="157" t="s">
        <v>369</v>
      </c>
      <c r="C365" s="1014">
        <v>0</v>
      </c>
      <c r="D365" s="1011">
        <v>0</v>
      </c>
      <c r="E365" s="1005">
        <v>0</v>
      </c>
      <c r="F365" s="127"/>
      <c r="G365" s="127"/>
      <c r="H365" s="906"/>
      <c r="I365" s="906"/>
      <c r="J365" s="906"/>
      <c r="K365" s="906"/>
      <c r="L365" s="906"/>
      <c r="M365" s="906"/>
      <c r="N365" s="906"/>
      <c r="O365" s="1015">
        <f t="shared" si="6"/>
        <v>0</v>
      </c>
      <c r="P365" s="728"/>
      <c r="Q365" s="728"/>
      <c r="R365" s="728"/>
      <c r="S365" s="728"/>
      <c r="T365" s="728"/>
      <c r="U365" s="728"/>
      <c r="V365" s="728"/>
      <c r="W365" s="728"/>
      <c r="X365" s="729"/>
      <c r="Y365" s="728"/>
      <c r="Z365" s="728"/>
      <c r="AA365" s="728"/>
      <c r="AB365" s="730"/>
    </row>
    <row r="366" spans="1:29" ht="18" x14ac:dyDescent="0.25">
      <c r="A366" s="107" t="s">
        <v>75</v>
      </c>
      <c r="B366" s="157" t="s">
        <v>368</v>
      </c>
      <c r="C366" s="1014">
        <v>0</v>
      </c>
      <c r="D366" s="1011">
        <v>0</v>
      </c>
      <c r="E366" s="1011">
        <v>0</v>
      </c>
      <c r="F366" s="127"/>
      <c r="G366" s="127"/>
      <c r="H366" s="906"/>
      <c r="I366" s="906"/>
      <c r="J366" s="906"/>
      <c r="K366" s="906"/>
      <c r="L366" s="906"/>
      <c r="M366" s="906"/>
      <c r="N366" s="906"/>
      <c r="O366" s="1015">
        <f t="shared" si="6"/>
        <v>0</v>
      </c>
      <c r="P366" s="728"/>
      <c r="Q366" s="728"/>
      <c r="R366" s="728"/>
      <c r="S366" s="728"/>
      <c r="T366" s="728"/>
      <c r="U366" s="728"/>
      <c r="V366" s="728"/>
      <c r="W366" s="728"/>
      <c r="X366" s="729"/>
      <c r="Y366" s="728"/>
      <c r="Z366" s="728"/>
      <c r="AA366" s="728"/>
      <c r="AB366" s="730"/>
    </row>
    <row r="367" spans="1:29" ht="18" x14ac:dyDescent="0.25">
      <c r="A367" s="107" t="s">
        <v>77</v>
      </c>
      <c r="B367" s="20" t="s">
        <v>58</v>
      </c>
      <c r="C367" s="1014">
        <v>0</v>
      </c>
      <c r="D367" s="1011">
        <v>0</v>
      </c>
      <c r="E367" s="1011">
        <v>0</v>
      </c>
      <c r="F367" s="127"/>
      <c r="G367" s="127"/>
      <c r="H367" s="906"/>
      <c r="I367" s="906"/>
      <c r="J367" s="906"/>
      <c r="K367" s="906"/>
      <c r="L367" s="906"/>
      <c r="M367" s="906"/>
      <c r="N367" s="906"/>
      <c r="O367" s="1015">
        <f t="shared" si="6"/>
        <v>0</v>
      </c>
      <c r="P367" s="728"/>
      <c r="Q367" s="728"/>
      <c r="R367" s="728"/>
      <c r="S367" s="728"/>
      <c r="T367" s="728"/>
      <c r="U367" s="728"/>
      <c r="V367" s="728"/>
      <c r="W367" s="728"/>
      <c r="X367" s="729"/>
      <c r="Y367" s="728"/>
      <c r="Z367" s="728"/>
      <c r="AA367" s="728"/>
      <c r="AB367" s="730"/>
    </row>
    <row r="368" spans="1:29" ht="18" x14ac:dyDescent="0.25">
      <c r="A368" s="107" t="s">
        <v>79</v>
      </c>
      <c r="B368" s="157" t="s">
        <v>371</v>
      </c>
      <c r="C368" s="1014">
        <v>0</v>
      </c>
      <c r="D368" s="1011">
        <v>0</v>
      </c>
      <c r="E368" s="1011">
        <v>0</v>
      </c>
      <c r="F368" s="127"/>
      <c r="G368" s="127"/>
      <c r="H368" s="906"/>
      <c r="I368" s="906"/>
      <c r="J368" s="906"/>
      <c r="K368" s="906"/>
      <c r="L368" s="906"/>
      <c r="M368" s="906"/>
      <c r="N368" s="906"/>
      <c r="O368" s="1015">
        <f t="shared" si="6"/>
        <v>0</v>
      </c>
      <c r="P368" s="728"/>
      <c r="Q368" s="728"/>
      <c r="R368" s="728"/>
      <c r="S368" s="728"/>
      <c r="T368" s="728"/>
      <c r="U368" s="728"/>
      <c r="V368" s="728"/>
      <c r="W368" s="728"/>
      <c r="X368" s="729"/>
      <c r="Y368" s="728"/>
      <c r="Z368" s="728"/>
      <c r="AA368" s="728"/>
      <c r="AB368" s="730"/>
    </row>
    <row r="369" spans="1:28" ht="18" x14ac:dyDescent="0.25">
      <c r="A369" s="107" t="s">
        <v>81</v>
      </c>
      <c r="B369" s="157" t="s">
        <v>370</v>
      </c>
      <c r="C369" s="1014">
        <v>0</v>
      </c>
      <c r="D369" s="1011">
        <v>0</v>
      </c>
      <c r="E369" s="1011">
        <v>0</v>
      </c>
      <c r="F369" s="127"/>
      <c r="G369" s="127"/>
      <c r="H369" s="906"/>
      <c r="I369" s="906"/>
      <c r="J369" s="906"/>
      <c r="K369" s="906"/>
      <c r="L369" s="906"/>
      <c r="M369" s="906"/>
      <c r="N369" s="906"/>
      <c r="O369" s="1015">
        <f t="shared" si="6"/>
        <v>0</v>
      </c>
      <c r="P369" s="728"/>
      <c r="Q369" s="728"/>
      <c r="R369" s="728"/>
      <c r="S369" s="728"/>
      <c r="T369" s="728"/>
      <c r="U369" s="728"/>
      <c r="V369" s="728"/>
      <c r="W369" s="728"/>
      <c r="X369" s="729"/>
      <c r="Y369" s="728"/>
      <c r="Z369" s="728"/>
      <c r="AA369" s="728"/>
      <c r="AB369" s="730"/>
    </row>
    <row r="370" spans="1:28" ht="18" x14ac:dyDescent="0.25">
      <c r="A370" s="107" t="s">
        <v>216</v>
      </c>
      <c r="B370" s="158" t="s">
        <v>372</v>
      </c>
      <c r="C370" s="1014">
        <v>0</v>
      </c>
      <c r="D370" s="1011">
        <v>0</v>
      </c>
      <c r="E370" s="1011">
        <v>0</v>
      </c>
      <c r="F370" s="127"/>
      <c r="G370" s="127"/>
      <c r="H370" s="906"/>
      <c r="I370" s="906"/>
      <c r="J370" s="906"/>
      <c r="K370" s="906"/>
      <c r="L370" s="906"/>
      <c r="M370" s="906"/>
      <c r="N370" s="906"/>
      <c r="O370" s="1015">
        <f t="shared" si="6"/>
        <v>0</v>
      </c>
      <c r="P370" s="728"/>
      <c r="Q370" s="728"/>
      <c r="R370" s="728"/>
      <c r="S370" s="728"/>
      <c r="T370" s="728"/>
      <c r="U370" s="728"/>
      <c r="V370" s="728"/>
      <c r="W370" s="728"/>
      <c r="X370" s="729"/>
      <c r="Y370" s="728"/>
      <c r="Z370" s="728"/>
      <c r="AA370" s="728"/>
      <c r="AB370" s="730"/>
    </row>
    <row r="371" spans="1:28" ht="18" x14ac:dyDescent="0.25">
      <c r="A371" s="107" t="s">
        <v>217</v>
      </c>
      <c r="B371" s="20" t="s">
        <v>61</v>
      </c>
      <c r="C371" s="1014">
        <v>0</v>
      </c>
      <c r="D371" s="1011">
        <v>0</v>
      </c>
      <c r="E371" s="1011">
        <v>0</v>
      </c>
      <c r="F371" s="127"/>
      <c r="G371" s="127"/>
      <c r="H371" s="906"/>
      <c r="I371" s="906"/>
      <c r="J371" s="906"/>
      <c r="K371" s="906"/>
      <c r="L371" s="906"/>
      <c r="M371" s="906"/>
      <c r="N371" s="906"/>
      <c r="O371" s="1015">
        <f t="shared" si="6"/>
        <v>0</v>
      </c>
      <c r="P371" s="728"/>
      <c r="Q371" s="728"/>
      <c r="R371" s="728"/>
      <c r="S371" s="728"/>
      <c r="T371" s="728"/>
      <c r="U371" s="728"/>
      <c r="V371" s="728"/>
      <c r="W371" s="728"/>
      <c r="X371" s="729"/>
      <c r="Y371" s="728"/>
      <c r="Z371" s="728"/>
      <c r="AA371" s="728"/>
      <c r="AB371" s="730"/>
    </row>
    <row r="372" spans="1:28" ht="18" x14ac:dyDescent="0.25">
      <c r="A372" s="107" t="s">
        <v>218</v>
      </c>
      <c r="B372" s="157" t="s">
        <v>373</v>
      </c>
      <c r="C372" s="1014">
        <v>0</v>
      </c>
      <c r="D372" s="1011">
        <v>0</v>
      </c>
      <c r="E372" s="1011">
        <v>0</v>
      </c>
      <c r="F372" s="127"/>
      <c r="G372" s="127"/>
      <c r="H372" s="906"/>
      <c r="I372" s="906"/>
      <c r="J372" s="906"/>
      <c r="K372" s="906"/>
      <c r="L372" s="906"/>
      <c r="M372" s="906"/>
      <c r="N372" s="906"/>
      <c r="O372" s="1015">
        <f t="shared" si="6"/>
        <v>0</v>
      </c>
      <c r="P372" s="728"/>
      <c r="Q372" s="728"/>
      <c r="R372" s="728"/>
      <c r="S372" s="728"/>
      <c r="T372" s="728"/>
      <c r="U372" s="728"/>
      <c r="V372" s="728"/>
      <c r="W372" s="728"/>
      <c r="X372" s="729"/>
      <c r="Y372" s="728"/>
      <c r="Z372" s="728"/>
      <c r="AA372" s="728"/>
      <c r="AB372" s="730"/>
    </row>
    <row r="373" spans="1:28" ht="18" x14ac:dyDescent="0.25">
      <c r="A373" s="107" t="s">
        <v>260</v>
      </c>
      <c r="B373" s="158" t="s">
        <v>374</v>
      </c>
      <c r="C373" s="1014">
        <v>0</v>
      </c>
      <c r="D373" s="1011">
        <v>0</v>
      </c>
      <c r="E373" s="1011">
        <v>0</v>
      </c>
      <c r="F373" s="127"/>
      <c r="G373" s="127"/>
      <c r="H373" s="906"/>
      <c r="I373" s="906"/>
      <c r="J373" s="906"/>
      <c r="K373" s="906"/>
      <c r="L373" s="906"/>
      <c r="M373" s="906"/>
      <c r="N373" s="906"/>
      <c r="O373" s="1015">
        <f t="shared" si="6"/>
        <v>0</v>
      </c>
      <c r="P373" s="728"/>
      <c r="Q373" s="728"/>
      <c r="R373" s="728"/>
      <c r="S373" s="728"/>
      <c r="T373" s="728"/>
      <c r="U373" s="728"/>
      <c r="V373" s="728"/>
      <c r="W373" s="728"/>
      <c r="X373" s="729"/>
      <c r="Y373" s="728"/>
      <c r="Z373" s="728"/>
      <c r="AA373" s="728"/>
      <c r="AB373" s="730"/>
    </row>
    <row r="374" spans="1:28" ht="18" x14ac:dyDescent="0.25">
      <c r="A374" s="107" t="s">
        <v>262</v>
      </c>
      <c r="B374" s="158" t="s">
        <v>64</v>
      </c>
      <c r="C374" s="1014">
        <v>0</v>
      </c>
      <c r="D374" s="1011">
        <v>0</v>
      </c>
      <c r="E374" s="1011">
        <v>0</v>
      </c>
      <c r="F374" s="127"/>
      <c r="G374" s="127"/>
      <c r="H374" s="906"/>
      <c r="I374" s="906"/>
      <c r="J374" s="906"/>
      <c r="K374" s="906"/>
      <c r="L374" s="906"/>
      <c r="M374" s="906"/>
      <c r="N374" s="906"/>
      <c r="O374" s="1015">
        <f t="shared" si="6"/>
        <v>0</v>
      </c>
      <c r="P374" s="728"/>
      <c r="Q374" s="728"/>
      <c r="R374" s="728"/>
      <c r="S374" s="728"/>
      <c r="T374" s="728"/>
      <c r="U374" s="728"/>
      <c r="V374" s="728"/>
      <c r="W374" s="728"/>
      <c r="X374" s="729"/>
      <c r="Y374" s="728"/>
      <c r="Z374" s="728"/>
      <c r="AA374" s="728"/>
      <c r="AB374" s="730"/>
    </row>
    <row r="375" spans="1:28" ht="18" x14ac:dyDescent="0.25">
      <c r="A375" s="107" t="s">
        <v>264</v>
      </c>
      <c r="B375" s="158" t="s">
        <v>375</v>
      </c>
      <c r="C375" s="1014">
        <v>0</v>
      </c>
      <c r="D375" s="1011">
        <v>0</v>
      </c>
      <c r="E375" s="1011">
        <v>0</v>
      </c>
      <c r="F375" s="127"/>
      <c r="G375" s="127"/>
      <c r="H375" s="906"/>
      <c r="I375" s="906"/>
      <c r="J375" s="906"/>
      <c r="K375" s="906"/>
      <c r="L375" s="906"/>
      <c r="M375" s="906"/>
      <c r="N375" s="906"/>
      <c r="O375" s="1015">
        <f t="shared" si="6"/>
        <v>0</v>
      </c>
      <c r="P375" s="728"/>
      <c r="Q375" s="728"/>
      <c r="R375" s="728"/>
      <c r="S375" s="728"/>
      <c r="T375" s="728"/>
      <c r="U375" s="728"/>
      <c r="V375" s="728"/>
      <c r="W375" s="728"/>
      <c r="X375" s="729"/>
      <c r="Y375" s="728"/>
      <c r="Z375" s="728"/>
      <c r="AA375" s="728"/>
      <c r="AB375" s="730"/>
    </row>
    <row r="376" spans="1:28" ht="18" x14ac:dyDescent="0.25">
      <c r="A376" s="107" t="s">
        <v>266</v>
      </c>
      <c r="B376" s="20" t="s">
        <v>64</v>
      </c>
      <c r="C376" s="1014">
        <v>0</v>
      </c>
      <c r="D376" s="1011">
        <v>0</v>
      </c>
      <c r="E376" s="1011">
        <v>0</v>
      </c>
      <c r="F376" s="127"/>
      <c r="G376" s="127"/>
      <c r="H376" s="906"/>
      <c r="I376" s="906"/>
      <c r="J376" s="906"/>
      <c r="K376" s="906"/>
      <c r="L376" s="906"/>
      <c r="M376" s="906"/>
      <c r="N376" s="906"/>
      <c r="O376" s="1015">
        <f t="shared" si="6"/>
        <v>0</v>
      </c>
      <c r="P376" s="728"/>
      <c r="Q376" s="728"/>
      <c r="R376" s="728"/>
      <c r="S376" s="728"/>
      <c r="T376" s="728"/>
      <c r="U376" s="728"/>
      <c r="V376" s="728"/>
      <c r="W376" s="728"/>
      <c r="X376" s="729"/>
      <c r="Y376" s="728"/>
      <c r="Z376" s="728"/>
      <c r="AA376" s="728"/>
      <c r="AB376" s="730"/>
    </row>
    <row r="377" spans="1:28" ht="18" x14ac:dyDescent="0.25">
      <c r="A377" s="107" t="s">
        <v>267</v>
      </c>
      <c r="B377" s="20" t="s">
        <v>66</v>
      </c>
      <c r="C377" s="1014">
        <v>0</v>
      </c>
      <c r="D377" s="1011">
        <v>0</v>
      </c>
      <c r="E377" s="1011">
        <v>0</v>
      </c>
      <c r="F377" s="127"/>
      <c r="G377" s="127"/>
      <c r="H377" s="906"/>
      <c r="I377" s="906"/>
      <c r="J377" s="906"/>
      <c r="K377" s="906"/>
      <c r="L377" s="906"/>
      <c r="M377" s="906"/>
      <c r="N377" s="906"/>
      <c r="O377" s="1015">
        <f t="shared" si="6"/>
        <v>0</v>
      </c>
      <c r="P377" s="728"/>
      <c r="Q377" s="728"/>
      <c r="R377" s="728"/>
      <c r="S377" s="728"/>
      <c r="T377" s="728"/>
      <c r="U377" s="728"/>
      <c r="V377" s="728"/>
      <c r="W377" s="728"/>
      <c r="X377" s="729"/>
      <c r="Y377" s="728"/>
      <c r="Z377" s="728"/>
      <c r="AA377" s="728"/>
      <c r="AB377" s="730"/>
    </row>
    <row r="378" spans="1:28" ht="18" x14ac:dyDescent="0.25">
      <c r="A378" s="107" t="s">
        <v>269</v>
      </c>
      <c r="B378" s="20" t="s">
        <v>68</v>
      </c>
      <c r="C378" s="1014">
        <v>0</v>
      </c>
      <c r="D378" s="1011">
        <v>0</v>
      </c>
      <c r="E378" s="1011">
        <v>0</v>
      </c>
      <c r="F378" s="127"/>
      <c r="G378" s="127"/>
      <c r="H378" s="906"/>
      <c r="I378" s="906"/>
      <c r="J378" s="906"/>
      <c r="K378" s="906"/>
      <c r="L378" s="906"/>
      <c r="M378" s="906"/>
      <c r="N378" s="906"/>
      <c r="O378" s="1015">
        <f t="shared" si="6"/>
        <v>0</v>
      </c>
      <c r="P378" s="728"/>
      <c r="Q378" s="728"/>
      <c r="R378" s="728"/>
      <c r="S378" s="728"/>
      <c r="T378" s="728"/>
      <c r="U378" s="728"/>
      <c r="V378" s="728"/>
      <c r="W378" s="728"/>
      <c r="X378" s="729"/>
      <c r="Y378" s="728"/>
      <c r="Z378" s="728"/>
      <c r="AA378" s="728"/>
      <c r="AB378" s="730"/>
    </row>
    <row r="379" spans="1:28" ht="18" x14ac:dyDescent="0.25">
      <c r="A379" s="107" t="s">
        <v>271</v>
      </c>
      <c r="B379" s="20" t="s">
        <v>70</v>
      </c>
      <c r="C379" s="1014">
        <v>0</v>
      </c>
      <c r="D379" s="1011">
        <v>0</v>
      </c>
      <c r="E379" s="1011">
        <v>0</v>
      </c>
      <c r="F379" s="127"/>
      <c r="G379" s="127"/>
      <c r="H379" s="906"/>
      <c r="I379" s="906"/>
      <c r="J379" s="906"/>
      <c r="K379" s="906"/>
      <c r="L379" s="906"/>
      <c r="M379" s="906"/>
      <c r="N379" s="906"/>
      <c r="O379" s="1015">
        <f t="shared" si="6"/>
        <v>0</v>
      </c>
      <c r="P379" s="728"/>
      <c r="Q379" s="728"/>
      <c r="R379" s="728"/>
      <c r="S379" s="728"/>
      <c r="T379" s="728"/>
      <c r="U379" s="728"/>
      <c r="V379" s="728"/>
      <c r="W379" s="728"/>
      <c r="X379" s="729"/>
      <c r="Y379" s="728"/>
      <c r="Z379" s="728"/>
      <c r="AA379" s="728"/>
      <c r="AB379" s="730"/>
    </row>
    <row r="380" spans="1:28" ht="18" x14ac:dyDescent="0.25">
      <c r="A380" s="107" t="s">
        <v>273</v>
      </c>
      <c r="B380" s="20" t="s">
        <v>72</v>
      </c>
      <c r="C380" s="1014">
        <v>0</v>
      </c>
      <c r="D380" s="1011">
        <v>0</v>
      </c>
      <c r="E380" s="1011">
        <v>0</v>
      </c>
      <c r="F380" s="127"/>
      <c r="G380" s="127"/>
      <c r="H380" s="906"/>
      <c r="I380" s="906"/>
      <c r="J380" s="906"/>
      <c r="K380" s="906"/>
      <c r="L380" s="906"/>
      <c r="M380" s="906"/>
      <c r="N380" s="906"/>
      <c r="O380" s="1015">
        <f t="shared" si="6"/>
        <v>0</v>
      </c>
      <c r="P380" s="728"/>
      <c r="Q380" s="728"/>
      <c r="R380" s="728"/>
      <c r="S380" s="728"/>
      <c r="T380" s="728"/>
      <c r="U380" s="728"/>
      <c r="V380" s="728"/>
      <c r="W380" s="728"/>
      <c r="X380" s="729"/>
      <c r="Y380" s="728"/>
      <c r="Z380" s="728"/>
      <c r="AA380" s="728"/>
      <c r="AB380" s="730"/>
    </row>
    <row r="381" spans="1:28" ht="18" x14ac:dyDescent="0.25">
      <c r="A381" s="107" t="s">
        <v>275</v>
      </c>
      <c r="B381" s="20" t="s">
        <v>74</v>
      </c>
      <c r="C381" s="1014">
        <v>0</v>
      </c>
      <c r="D381" s="1011">
        <v>0</v>
      </c>
      <c r="E381" s="1011">
        <v>0</v>
      </c>
      <c r="F381" s="127"/>
      <c r="G381" s="127"/>
      <c r="H381" s="906"/>
      <c r="I381" s="906"/>
      <c r="J381" s="906"/>
      <c r="K381" s="906"/>
      <c r="L381" s="906"/>
      <c r="M381" s="906"/>
      <c r="N381" s="906"/>
      <c r="O381" s="1015">
        <f t="shared" si="6"/>
        <v>0</v>
      </c>
      <c r="P381" s="728"/>
      <c r="Q381" s="728"/>
      <c r="R381" s="728"/>
      <c r="S381" s="728"/>
      <c r="T381" s="728"/>
      <c r="U381" s="728"/>
      <c r="V381" s="728"/>
      <c r="W381" s="728"/>
      <c r="X381" s="729"/>
      <c r="Y381" s="728"/>
      <c r="Z381" s="728"/>
      <c r="AA381" s="728"/>
      <c r="AB381" s="730"/>
    </row>
    <row r="382" spans="1:28" ht="18" x14ac:dyDescent="0.25">
      <c r="A382" s="107" t="s">
        <v>277</v>
      </c>
      <c r="B382" s="20" t="s">
        <v>76</v>
      </c>
      <c r="C382" s="1014">
        <v>0</v>
      </c>
      <c r="D382" s="1011">
        <v>0</v>
      </c>
      <c r="E382" s="1011">
        <v>0</v>
      </c>
      <c r="F382" s="127"/>
      <c r="G382" s="127"/>
      <c r="H382" s="906"/>
      <c r="I382" s="906"/>
      <c r="J382" s="906"/>
      <c r="K382" s="906"/>
      <c r="L382" s="906"/>
      <c r="M382" s="906"/>
      <c r="N382" s="906"/>
      <c r="O382" s="1015">
        <f t="shared" si="6"/>
        <v>0</v>
      </c>
      <c r="P382" s="728"/>
      <c r="Q382" s="728"/>
      <c r="R382" s="728"/>
      <c r="S382" s="728"/>
      <c r="T382" s="728"/>
      <c r="U382" s="728"/>
      <c r="V382" s="728"/>
      <c r="W382" s="728"/>
      <c r="X382" s="729"/>
      <c r="Y382" s="728"/>
      <c r="Z382" s="728"/>
      <c r="AA382" s="728"/>
      <c r="AB382" s="730"/>
    </row>
    <row r="383" spans="1:28" ht="26.25" x14ac:dyDescent="0.25">
      <c r="A383" s="107" t="s">
        <v>279</v>
      </c>
      <c r="B383" s="20" t="s">
        <v>78</v>
      </c>
      <c r="C383" s="1014">
        <v>0</v>
      </c>
      <c r="D383" s="1011">
        <v>0</v>
      </c>
      <c r="E383" s="1011">
        <v>0</v>
      </c>
      <c r="F383" s="127"/>
      <c r="G383" s="127"/>
      <c r="H383" s="906"/>
      <c r="I383" s="906"/>
      <c r="J383" s="906"/>
      <c r="K383" s="906"/>
      <c r="L383" s="906"/>
      <c r="M383" s="906"/>
      <c r="N383" s="906"/>
      <c r="O383" s="1015">
        <f t="shared" si="6"/>
        <v>0</v>
      </c>
      <c r="P383" s="728"/>
      <c r="Q383" s="728"/>
      <c r="R383" s="728"/>
      <c r="S383" s="728"/>
      <c r="T383" s="728"/>
      <c r="U383" s="728"/>
      <c r="V383" s="728"/>
      <c r="W383" s="728"/>
      <c r="X383" s="729"/>
      <c r="Y383" s="728"/>
      <c r="Z383" s="728"/>
      <c r="AA383" s="728"/>
      <c r="AB383" s="730"/>
    </row>
    <row r="384" spans="1:28" ht="18" x14ac:dyDescent="0.25">
      <c r="A384" s="107" t="s">
        <v>281</v>
      </c>
      <c r="B384" s="20" t="s">
        <v>80</v>
      </c>
      <c r="C384" s="1014">
        <v>0</v>
      </c>
      <c r="D384" s="1011">
        <v>0</v>
      </c>
      <c r="E384" s="1011">
        <v>0</v>
      </c>
      <c r="F384" s="127"/>
      <c r="G384" s="127"/>
      <c r="H384" s="906"/>
      <c r="I384" s="906"/>
      <c r="J384" s="906"/>
      <c r="K384" s="906"/>
      <c r="L384" s="906"/>
      <c r="M384" s="906"/>
      <c r="N384" s="906"/>
      <c r="O384" s="1015">
        <f t="shared" si="6"/>
        <v>0</v>
      </c>
      <c r="P384" s="728"/>
      <c r="Q384" s="728"/>
      <c r="R384" s="728"/>
      <c r="S384" s="728"/>
      <c r="T384" s="728"/>
      <c r="U384" s="728"/>
      <c r="V384" s="728"/>
      <c r="W384" s="728"/>
      <c r="X384" s="729"/>
      <c r="Y384" s="728"/>
      <c r="Z384" s="728"/>
      <c r="AA384" s="728"/>
      <c r="AB384" s="730"/>
    </row>
    <row r="385" spans="1:28" ht="18" x14ac:dyDescent="0.25">
      <c r="A385" s="107" t="s">
        <v>283</v>
      </c>
      <c r="B385" s="12" t="s">
        <v>119</v>
      </c>
      <c r="C385" s="1016">
        <f>SUM(C339:C384)</f>
        <v>1</v>
      </c>
      <c r="D385" s="1016">
        <f>SUM(D339:D384)</f>
        <v>0</v>
      </c>
      <c r="E385" s="1017">
        <f>SUM(E339:E384)</f>
        <v>3</v>
      </c>
      <c r="F385" s="1017"/>
      <c r="G385" s="1017"/>
      <c r="H385" s="1017"/>
      <c r="I385" s="1017"/>
      <c r="J385" s="1017"/>
      <c r="K385" s="1017"/>
      <c r="L385" s="1017"/>
      <c r="M385" s="1017"/>
      <c r="N385" s="1017"/>
      <c r="O385" s="1015">
        <f t="shared" si="6"/>
        <v>4</v>
      </c>
      <c r="P385" s="732"/>
      <c r="Q385" s="732"/>
      <c r="R385" s="732"/>
      <c r="S385" s="732"/>
      <c r="T385" s="732"/>
      <c r="U385" s="732"/>
      <c r="V385" s="732"/>
      <c r="W385" s="732"/>
      <c r="X385" s="732"/>
      <c r="Y385" s="732"/>
      <c r="Z385" s="732"/>
      <c r="AA385" s="732"/>
      <c r="AB385" s="757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7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x14ac:dyDescent="0.25">
      <c r="A392" s="107" t="s">
        <v>13</v>
      </c>
      <c r="B392" s="14" t="s">
        <v>226</v>
      </c>
      <c r="C392" s="903">
        <v>0</v>
      </c>
      <c r="D392" s="600">
        <v>0</v>
      </c>
      <c r="E392" s="600">
        <v>0</v>
      </c>
      <c r="F392" s="127"/>
      <c r="G392" s="127"/>
      <c r="H392" s="127"/>
      <c r="I392" s="600"/>
      <c r="J392" s="600"/>
      <c r="K392" s="600"/>
      <c r="L392" s="127"/>
      <c r="M392" s="127"/>
      <c r="N392" s="127"/>
      <c r="O392" s="762">
        <f>SUM(C392:N392)</f>
        <v>0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x14ac:dyDescent="0.25">
      <c r="A393" s="107" t="s">
        <v>19</v>
      </c>
      <c r="B393" s="14" t="s">
        <v>227</v>
      </c>
      <c r="C393" s="903">
        <v>0</v>
      </c>
      <c r="D393" s="600">
        <v>0</v>
      </c>
      <c r="E393" s="600">
        <v>0</v>
      </c>
      <c r="F393" s="127"/>
      <c r="G393" s="127"/>
      <c r="H393" s="127"/>
      <c r="I393" s="600"/>
      <c r="J393" s="600"/>
      <c r="K393" s="600"/>
      <c r="L393" s="127"/>
      <c r="M393" s="127"/>
      <c r="N393" s="127"/>
      <c r="O393" s="762">
        <f t="shared" ref="O393:O438" si="7">SUM(C393:N393)</f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x14ac:dyDescent="0.25">
      <c r="A394" s="107" t="s">
        <v>25</v>
      </c>
      <c r="B394" s="14" t="s">
        <v>228</v>
      </c>
      <c r="C394" s="903">
        <v>0</v>
      </c>
      <c r="D394" s="600">
        <v>0</v>
      </c>
      <c r="E394" s="600">
        <v>0</v>
      </c>
      <c r="F394" s="127"/>
      <c r="G394" s="127"/>
      <c r="H394" s="127"/>
      <c r="I394" s="600"/>
      <c r="J394" s="600"/>
      <c r="K394" s="600"/>
      <c r="L394" s="127"/>
      <c r="M394" s="127"/>
      <c r="N394" s="127"/>
      <c r="O394" s="762">
        <f t="shared" si="7"/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x14ac:dyDescent="0.25">
      <c r="A395" s="107" t="s">
        <v>33</v>
      </c>
      <c r="B395" s="14" t="s">
        <v>229</v>
      </c>
      <c r="C395" s="903">
        <v>0</v>
      </c>
      <c r="D395" s="600">
        <v>0</v>
      </c>
      <c r="E395" s="600">
        <v>0</v>
      </c>
      <c r="F395" s="127"/>
      <c r="G395" s="127"/>
      <c r="H395" s="127"/>
      <c r="I395" s="600"/>
      <c r="J395" s="600"/>
      <c r="K395" s="600"/>
      <c r="L395" s="127"/>
      <c r="M395" s="127"/>
      <c r="N395" s="127"/>
      <c r="O395" s="762">
        <f t="shared" si="7"/>
        <v>0</v>
      </c>
    </row>
    <row r="396" spans="1:28" ht="15.75" x14ac:dyDescent="0.25">
      <c r="A396" s="107" t="s">
        <v>35</v>
      </c>
      <c r="B396" s="14" t="s">
        <v>230</v>
      </c>
      <c r="C396" s="903">
        <v>0</v>
      </c>
      <c r="D396" s="600">
        <v>0</v>
      </c>
      <c r="E396" s="600">
        <v>0</v>
      </c>
      <c r="F396" s="127"/>
      <c r="G396" s="127"/>
      <c r="H396" s="127"/>
      <c r="I396" s="600"/>
      <c r="J396" s="600"/>
      <c r="K396" s="600"/>
      <c r="L396" s="127"/>
      <c r="M396" s="127"/>
      <c r="N396" s="127"/>
      <c r="O396" s="762">
        <f t="shared" si="7"/>
        <v>0</v>
      </c>
    </row>
    <row r="397" spans="1:28" ht="15.75" x14ac:dyDescent="0.25">
      <c r="A397" s="107" t="s">
        <v>37</v>
      </c>
      <c r="B397" s="14" t="s">
        <v>231</v>
      </c>
      <c r="C397" s="903">
        <v>0</v>
      </c>
      <c r="D397" s="600">
        <v>0</v>
      </c>
      <c r="E397" s="600">
        <v>0</v>
      </c>
      <c r="F397" s="127"/>
      <c r="G397" s="127"/>
      <c r="H397" s="127"/>
      <c r="I397" s="600"/>
      <c r="J397" s="600"/>
      <c r="K397" s="600"/>
      <c r="L397" s="127"/>
      <c r="M397" s="127"/>
      <c r="N397" s="127"/>
      <c r="O397" s="762">
        <f t="shared" si="7"/>
        <v>0</v>
      </c>
    </row>
    <row r="398" spans="1:28" ht="15.75" x14ac:dyDescent="0.25">
      <c r="A398" s="107" t="s">
        <v>39</v>
      </c>
      <c r="B398" s="14" t="s">
        <v>232</v>
      </c>
      <c r="C398" s="903">
        <v>0</v>
      </c>
      <c r="D398" s="600">
        <v>0</v>
      </c>
      <c r="E398" s="600">
        <v>0</v>
      </c>
      <c r="F398" s="127"/>
      <c r="G398" s="127"/>
      <c r="H398" s="127"/>
      <c r="I398" s="600"/>
      <c r="J398" s="600"/>
      <c r="K398" s="600"/>
      <c r="L398" s="127"/>
      <c r="M398" s="127"/>
      <c r="N398" s="127"/>
      <c r="O398" s="762">
        <f t="shared" si="7"/>
        <v>0</v>
      </c>
    </row>
    <row r="399" spans="1:28" ht="15.75" x14ac:dyDescent="0.25">
      <c r="A399" s="107" t="s">
        <v>41</v>
      </c>
      <c r="B399" s="14" t="s">
        <v>233</v>
      </c>
      <c r="C399" s="903">
        <v>0</v>
      </c>
      <c r="D399" s="600">
        <v>0</v>
      </c>
      <c r="E399" s="600">
        <v>0</v>
      </c>
      <c r="F399" s="127"/>
      <c r="G399" s="127"/>
      <c r="H399" s="127"/>
      <c r="I399" s="600"/>
      <c r="J399" s="600"/>
      <c r="K399" s="600"/>
      <c r="L399" s="127"/>
      <c r="M399" s="127"/>
      <c r="N399" s="127"/>
      <c r="O399" s="762">
        <f t="shared" si="7"/>
        <v>0</v>
      </c>
    </row>
    <row r="400" spans="1:28" ht="15.75" x14ac:dyDescent="0.25">
      <c r="A400" s="107" t="s">
        <v>43</v>
      </c>
      <c r="B400" s="14" t="s">
        <v>234</v>
      </c>
      <c r="C400" s="903">
        <v>0</v>
      </c>
      <c r="D400" s="600">
        <v>0</v>
      </c>
      <c r="E400" s="600">
        <v>0</v>
      </c>
      <c r="F400" s="127"/>
      <c r="G400" s="127"/>
      <c r="H400" s="127"/>
      <c r="I400" s="600"/>
      <c r="J400" s="600"/>
      <c r="K400" s="600"/>
      <c r="L400" s="127"/>
      <c r="M400" s="127"/>
      <c r="N400" s="127"/>
      <c r="O400" s="762">
        <f t="shared" si="7"/>
        <v>0</v>
      </c>
    </row>
    <row r="401" spans="1:15" ht="15.75" x14ac:dyDescent="0.25">
      <c r="A401" s="107" t="s">
        <v>45</v>
      </c>
      <c r="B401" s="14" t="s">
        <v>235</v>
      </c>
      <c r="C401" s="903">
        <v>0</v>
      </c>
      <c r="D401" s="600">
        <v>0</v>
      </c>
      <c r="E401" s="600">
        <v>0</v>
      </c>
      <c r="F401" s="127"/>
      <c r="G401" s="127"/>
      <c r="H401" s="127"/>
      <c r="I401" s="600"/>
      <c r="J401" s="600"/>
      <c r="K401" s="600"/>
      <c r="L401" s="127"/>
      <c r="M401" s="127"/>
      <c r="N401" s="127"/>
      <c r="O401" s="762">
        <f t="shared" si="7"/>
        <v>0</v>
      </c>
    </row>
    <row r="402" spans="1:15" ht="15.75" x14ac:dyDescent="0.25">
      <c r="A402" s="107" t="s">
        <v>47</v>
      </c>
      <c r="B402" s="14" t="s">
        <v>236</v>
      </c>
      <c r="C402" s="903">
        <v>0</v>
      </c>
      <c r="D402" s="600">
        <v>0</v>
      </c>
      <c r="E402" s="600">
        <v>0</v>
      </c>
      <c r="F402" s="127"/>
      <c r="G402" s="127"/>
      <c r="H402" s="127"/>
      <c r="I402" s="600"/>
      <c r="J402" s="600"/>
      <c r="K402" s="600"/>
      <c r="L402" s="127"/>
      <c r="M402" s="127"/>
      <c r="N402" s="127"/>
      <c r="O402" s="762">
        <f t="shared" si="7"/>
        <v>0</v>
      </c>
    </row>
    <row r="403" spans="1:15" ht="15.75" x14ac:dyDescent="0.25">
      <c r="A403" s="107" t="s">
        <v>49</v>
      </c>
      <c r="B403" s="14" t="s">
        <v>237</v>
      </c>
      <c r="C403" s="903">
        <v>0</v>
      </c>
      <c r="D403" s="600">
        <v>0</v>
      </c>
      <c r="E403" s="600">
        <v>0</v>
      </c>
      <c r="F403" s="127"/>
      <c r="G403" s="127"/>
      <c r="H403" s="127"/>
      <c r="I403" s="600"/>
      <c r="J403" s="600"/>
      <c r="K403" s="600"/>
      <c r="L403" s="127"/>
      <c r="M403" s="127"/>
      <c r="N403" s="127"/>
      <c r="O403" s="762">
        <f t="shared" si="7"/>
        <v>0</v>
      </c>
    </row>
    <row r="404" spans="1:15" ht="15.75" x14ac:dyDescent="0.25">
      <c r="A404" s="107" t="s">
        <v>50</v>
      </c>
      <c r="B404" s="14" t="s">
        <v>238</v>
      </c>
      <c r="C404" s="903">
        <v>0</v>
      </c>
      <c r="D404" s="600">
        <v>0</v>
      </c>
      <c r="E404" s="600">
        <v>0</v>
      </c>
      <c r="F404" s="127"/>
      <c r="G404" s="127"/>
      <c r="H404" s="127"/>
      <c r="I404" s="600"/>
      <c r="J404" s="600"/>
      <c r="K404" s="600"/>
      <c r="L404" s="127"/>
      <c r="M404" s="127"/>
      <c r="N404" s="127"/>
      <c r="O404" s="762">
        <f t="shared" si="7"/>
        <v>0</v>
      </c>
    </row>
    <row r="405" spans="1:15" ht="15.75" x14ac:dyDescent="0.25">
      <c r="A405" s="107" t="s">
        <v>51</v>
      </c>
      <c r="B405" s="14" t="s">
        <v>239</v>
      </c>
      <c r="C405" s="903">
        <v>0</v>
      </c>
      <c r="D405" s="600">
        <v>0</v>
      </c>
      <c r="E405" s="600">
        <v>0</v>
      </c>
      <c r="F405" s="127"/>
      <c r="G405" s="127"/>
      <c r="H405" s="127"/>
      <c r="I405" s="600"/>
      <c r="J405" s="600"/>
      <c r="K405" s="600"/>
      <c r="L405" s="127"/>
      <c r="M405" s="127"/>
      <c r="N405" s="127"/>
      <c r="O405" s="762">
        <f t="shared" si="7"/>
        <v>0</v>
      </c>
    </row>
    <row r="406" spans="1:15" ht="15.75" x14ac:dyDescent="0.25">
      <c r="A406" s="107" t="s">
        <v>53</v>
      </c>
      <c r="B406" s="14" t="s">
        <v>240</v>
      </c>
      <c r="C406" s="903">
        <v>0</v>
      </c>
      <c r="D406" s="600">
        <v>0</v>
      </c>
      <c r="E406" s="600">
        <v>0</v>
      </c>
      <c r="F406" s="127"/>
      <c r="G406" s="127"/>
      <c r="H406" s="127"/>
      <c r="I406" s="600"/>
      <c r="J406" s="600"/>
      <c r="K406" s="600"/>
      <c r="L406" s="127"/>
      <c r="M406" s="127"/>
      <c r="N406" s="127"/>
      <c r="O406" s="762">
        <f t="shared" si="7"/>
        <v>0</v>
      </c>
    </row>
    <row r="407" spans="1:15" ht="15.75" x14ac:dyDescent="0.25">
      <c r="A407" s="107" t="s">
        <v>54</v>
      </c>
      <c r="B407" s="14" t="s">
        <v>241</v>
      </c>
      <c r="C407" s="903">
        <v>0</v>
      </c>
      <c r="D407" s="600">
        <v>0</v>
      </c>
      <c r="E407" s="600">
        <v>0</v>
      </c>
      <c r="F407" s="127"/>
      <c r="G407" s="127"/>
      <c r="H407" s="127"/>
      <c r="I407" s="600"/>
      <c r="J407" s="600"/>
      <c r="K407" s="600"/>
      <c r="L407" s="127"/>
      <c r="M407" s="127"/>
      <c r="N407" s="127"/>
      <c r="O407" s="762">
        <f t="shared" si="7"/>
        <v>0</v>
      </c>
    </row>
    <row r="408" spans="1:15" ht="15.75" x14ac:dyDescent="0.25">
      <c r="A408" s="107" t="s">
        <v>56</v>
      </c>
      <c r="B408" s="14" t="s">
        <v>242</v>
      </c>
      <c r="C408" s="903">
        <v>0</v>
      </c>
      <c r="D408" s="600">
        <v>0</v>
      </c>
      <c r="E408" s="600">
        <v>0</v>
      </c>
      <c r="F408" s="127"/>
      <c r="G408" s="127"/>
      <c r="H408" s="127"/>
      <c r="I408" s="600"/>
      <c r="J408" s="600"/>
      <c r="K408" s="600"/>
      <c r="L408" s="127"/>
      <c r="M408" s="127"/>
      <c r="N408" s="127"/>
      <c r="O408" s="762">
        <f t="shared" si="7"/>
        <v>0</v>
      </c>
    </row>
    <row r="409" spans="1:15" ht="15.75" x14ac:dyDescent="0.25">
      <c r="A409" s="107" t="s">
        <v>57</v>
      </c>
      <c r="B409" s="14" t="s">
        <v>243</v>
      </c>
      <c r="C409" s="903">
        <v>0</v>
      </c>
      <c r="D409" s="600">
        <v>0</v>
      </c>
      <c r="E409" s="600">
        <v>0</v>
      </c>
      <c r="F409" s="127"/>
      <c r="G409" s="127"/>
      <c r="H409" s="127"/>
      <c r="I409" s="600"/>
      <c r="J409" s="600"/>
      <c r="K409" s="600"/>
      <c r="L409" s="127"/>
      <c r="M409" s="127"/>
      <c r="N409" s="127"/>
      <c r="O409" s="762">
        <f t="shared" si="7"/>
        <v>0</v>
      </c>
    </row>
    <row r="410" spans="1:15" ht="15.75" x14ac:dyDescent="0.25">
      <c r="A410" s="107" t="s">
        <v>59</v>
      </c>
      <c r="B410" s="14" t="s">
        <v>244</v>
      </c>
      <c r="C410" s="903">
        <v>0</v>
      </c>
      <c r="D410" s="600">
        <v>0</v>
      </c>
      <c r="E410" s="600">
        <v>0</v>
      </c>
      <c r="F410" s="127"/>
      <c r="G410" s="127"/>
      <c r="H410" s="127"/>
      <c r="I410" s="600"/>
      <c r="J410" s="600"/>
      <c r="K410" s="600"/>
      <c r="L410" s="127"/>
      <c r="M410" s="127"/>
      <c r="N410" s="127"/>
      <c r="O410" s="762">
        <f t="shared" si="7"/>
        <v>0</v>
      </c>
    </row>
    <row r="411" spans="1:15" ht="15.75" x14ac:dyDescent="0.25">
      <c r="A411" s="107" t="s">
        <v>60</v>
      </c>
      <c r="B411" s="14" t="s">
        <v>245</v>
      </c>
      <c r="C411" s="903">
        <v>0</v>
      </c>
      <c r="D411" s="600">
        <v>0</v>
      </c>
      <c r="E411" s="600">
        <v>0</v>
      </c>
      <c r="F411" s="127"/>
      <c r="G411" s="127"/>
      <c r="H411" s="127"/>
      <c r="I411" s="600"/>
      <c r="J411" s="600"/>
      <c r="K411" s="600"/>
      <c r="L411" s="127"/>
      <c r="M411" s="127"/>
      <c r="N411" s="127"/>
      <c r="O411" s="762">
        <f t="shared" si="7"/>
        <v>0</v>
      </c>
    </row>
    <row r="412" spans="1:15" ht="15.75" x14ac:dyDescent="0.25">
      <c r="A412" s="107" t="s">
        <v>62</v>
      </c>
      <c r="B412" s="14" t="s">
        <v>246</v>
      </c>
      <c r="C412" s="903">
        <v>0</v>
      </c>
      <c r="D412" s="600">
        <v>0</v>
      </c>
      <c r="E412" s="600">
        <v>0</v>
      </c>
      <c r="F412" s="127"/>
      <c r="G412" s="127"/>
      <c r="H412" s="127"/>
      <c r="I412" s="600"/>
      <c r="J412" s="600"/>
      <c r="K412" s="600"/>
      <c r="L412" s="127"/>
      <c r="M412" s="127"/>
      <c r="N412" s="127"/>
      <c r="O412" s="762">
        <f t="shared" si="7"/>
        <v>0</v>
      </c>
    </row>
    <row r="413" spans="1:15" ht="15.75" x14ac:dyDescent="0.25">
      <c r="A413" s="107" t="s">
        <v>63</v>
      </c>
      <c r="B413" s="14" t="s">
        <v>247</v>
      </c>
      <c r="C413" s="903">
        <v>0</v>
      </c>
      <c r="D413" s="600">
        <v>0</v>
      </c>
      <c r="E413" s="600">
        <v>0</v>
      </c>
      <c r="F413" s="127"/>
      <c r="G413" s="127"/>
      <c r="H413" s="127"/>
      <c r="I413" s="600"/>
      <c r="J413" s="600"/>
      <c r="K413" s="600"/>
      <c r="L413" s="127"/>
      <c r="M413" s="127"/>
      <c r="N413" s="127"/>
      <c r="O413" s="762">
        <f t="shared" si="7"/>
        <v>0</v>
      </c>
    </row>
    <row r="414" spans="1:15" ht="15.75" x14ac:dyDescent="0.25">
      <c r="A414" s="107" t="s">
        <v>65</v>
      </c>
      <c r="B414" s="14" t="s">
        <v>248</v>
      </c>
      <c r="C414" s="903">
        <v>0</v>
      </c>
      <c r="D414" s="600">
        <v>0</v>
      </c>
      <c r="E414" s="600">
        <v>0</v>
      </c>
      <c r="F414" s="127"/>
      <c r="G414" s="127"/>
      <c r="H414" s="127"/>
      <c r="I414" s="600"/>
      <c r="J414" s="600"/>
      <c r="K414" s="600"/>
      <c r="L414" s="127"/>
      <c r="M414" s="127"/>
      <c r="N414" s="127"/>
      <c r="O414" s="762">
        <f t="shared" si="7"/>
        <v>0</v>
      </c>
    </row>
    <row r="415" spans="1:15" ht="15.75" x14ac:dyDescent="0.25">
      <c r="A415" s="107" t="s">
        <v>67</v>
      </c>
      <c r="B415" s="14" t="s">
        <v>249</v>
      </c>
      <c r="C415" s="903">
        <v>0</v>
      </c>
      <c r="D415" s="600">
        <v>0</v>
      </c>
      <c r="E415" s="600">
        <v>0</v>
      </c>
      <c r="F415" s="127"/>
      <c r="G415" s="127"/>
      <c r="H415" s="127"/>
      <c r="I415" s="600"/>
      <c r="J415" s="600"/>
      <c r="K415" s="600"/>
      <c r="L415" s="127"/>
      <c r="M415" s="127"/>
      <c r="N415" s="127"/>
      <c r="O415" s="762">
        <f t="shared" si="7"/>
        <v>0</v>
      </c>
    </row>
    <row r="416" spans="1:15" ht="15.75" x14ac:dyDescent="0.25">
      <c r="A416" s="107" t="s">
        <v>69</v>
      </c>
      <c r="B416" s="14" t="s">
        <v>250</v>
      </c>
      <c r="C416" s="903">
        <v>0</v>
      </c>
      <c r="D416" s="600">
        <v>0</v>
      </c>
      <c r="E416" s="600">
        <v>0</v>
      </c>
      <c r="F416" s="127"/>
      <c r="G416" s="127"/>
      <c r="H416" s="127"/>
      <c r="I416" s="600"/>
      <c r="J416" s="600"/>
      <c r="K416" s="600"/>
      <c r="L416" s="127"/>
      <c r="M416" s="127"/>
      <c r="N416" s="127"/>
      <c r="O416" s="762">
        <f t="shared" si="7"/>
        <v>0</v>
      </c>
    </row>
    <row r="417" spans="1:15" ht="15.75" x14ac:dyDescent="0.25">
      <c r="A417" s="107" t="s">
        <v>71</v>
      </c>
      <c r="B417" s="14" t="s">
        <v>251</v>
      </c>
      <c r="C417" s="903">
        <v>0</v>
      </c>
      <c r="D417" s="600">
        <v>0</v>
      </c>
      <c r="E417" s="600">
        <v>0</v>
      </c>
      <c r="F417" s="127"/>
      <c r="G417" s="127"/>
      <c r="H417" s="127"/>
      <c r="I417" s="600"/>
      <c r="J417" s="600"/>
      <c r="K417" s="600"/>
      <c r="L417" s="127"/>
      <c r="M417" s="127"/>
      <c r="N417" s="127"/>
      <c r="O417" s="762">
        <f t="shared" si="7"/>
        <v>0</v>
      </c>
    </row>
    <row r="418" spans="1:15" ht="15.75" x14ac:dyDescent="0.25">
      <c r="A418" s="107" t="s">
        <v>73</v>
      </c>
      <c r="B418" s="14" t="s">
        <v>252</v>
      </c>
      <c r="C418" s="903">
        <v>0</v>
      </c>
      <c r="D418" s="600">
        <v>0</v>
      </c>
      <c r="E418" s="600">
        <v>0</v>
      </c>
      <c r="F418" s="127"/>
      <c r="G418" s="127"/>
      <c r="H418" s="127"/>
      <c r="I418" s="600"/>
      <c r="J418" s="600"/>
      <c r="K418" s="600"/>
      <c r="L418" s="127"/>
      <c r="M418" s="127"/>
      <c r="N418" s="127"/>
      <c r="O418" s="762">
        <f t="shared" si="7"/>
        <v>0</v>
      </c>
    </row>
    <row r="419" spans="1:15" ht="15.75" x14ac:dyDescent="0.25">
      <c r="A419" s="107" t="s">
        <v>75</v>
      </c>
      <c r="B419" s="14" t="s">
        <v>253</v>
      </c>
      <c r="C419" s="903">
        <v>0</v>
      </c>
      <c r="D419" s="600">
        <v>0</v>
      </c>
      <c r="E419" s="600">
        <v>0</v>
      </c>
      <c r="F419" s="127"/>
      <c r="G419" s="127"/>
      <c r="H419" s="127"/>
      <c r="I419" s="600"/>
      <c r="J419" s="600"/>
      <c r="K419" s="600"/>
      <c r="L419" s="127"/>
      <c r="M419" s="127"/>
      <c r="N419" s="127"/>
      <c r="O419" s="762">
        <f t="shared" si="7"/>
        <v>0</v>
      </c>
    </row>
    <row r="420" spans="1:15" ht="15.75" x14ac:dyDescent="0.25">
      <c r="A420" s="107" t="s">
        <v>77</v>
      </c>
      <c r="B420" s="14" t="s">
        <v>254</v>
      </c>
      <c r="C420" s="903">
        <v>0</v>
      </c>
      <c r="D420" s="600">
        <v>0</v>
      </c>
      <c r="E420" s="600">
        <v>0</v>
      </c>
      <c r="F420" s="127"/>
      <c r="G420" s="127"/>
      <c r="H420" s="127"/>
      <c r="I420" s="600"/>
      <c r="J420" s="600"/>
      <c r="K420" s="600"/>
      <c r="L420" s="127"/>
      <c r="M420" s="127"/>
      <c r="N420" s="127"/>
      <c r="O420" s="762">
        <f t="shared" si="7"/>
        <v>0</v>
      </c>
    </row>
    <row r="421" spans="1:15" ht="15.75" x14ac:dyDescent="0.25">
      <c r="A421" s="107" t="s">
        <v>79</v>
      </c>
      <c r="B421" s="14" t="s">
        <v>255</v>
      </c>
      <c r="C421" s="903">
        <v>0</v>
      </c>
      <c r="D421" s="600">
        <v>0</v>
      </c>
      <c r="E421" s="600">
        <v>0</v>
      </c>
      <c r="F421" s="127"/>
      <c r="G421" s="127"/>
      <c r="H421" s="127"/>
      <c r="I421" s="600"/>
      <c r="J421" s="600"/>
      <c r="K421" s="600"/>
      <c r="L421" s="127"/>
      <c r="M421" s="127"/>
      <c r="N421" s="127"/>
      <c r="O421" s="762">
        <f t="shared" si="7"/>
        <v>0</v>
      </c>
    </row>
    <row r="422" spans="1:15" ht="15.75" x14ac:dyDescent="0.25">
      <c r="A422" s="107" t="s">
        <v>81</v>
      </c>
      <c r="B422" s="14" t="s">
        <v>256</v>
      </c>
      <c r="C422" s="903">
        <v>0</v>
      </c>
      <c r="D422" s="600">
        <v>0</v>
      </c>
      <c r="E422" s="600">
        <v>0</v>
      </c>
      <c r="F422" s="127"/>
      <c r="G422" s="127"/>
      <c r="H422" s="127"/>
      <c r="I422" s="600"/>
      <c r="J422" s="600"/>
      <c r="K422" s="600"/>
      <c r="L422" s="127"/>
      <c r="M422" s="127"/>
      <c r="N422" s="127"/>
      <c r="O422" s="762">
        <f t="shared" si="7"/>
        <v>0</v>
      </c>
    </row>
    <row r="423" spans="1:15" ht="15.75" x14ac:dyDescent="0.25">
      <c r="A423" s="107" t="s">
        <v>216</v>
      </c>
      <c r="B423" s="14" t="s">
        <v>257</v>
      </c>
      <c r="C423" s="903">
        <v>0</v>
      </c>
      <c r="D423" s="600">
        <v>0</v>
      </c>
      <c r="E423" s="600">
        <v>0</v>
      </c>
      <c r="F423" s="127"/>
      <c r="G423" s="127"/>
      <c r="H423" s="127"/>
      <c r="I423" s="600"/>
      <c r="J423" s="600"/>
      <c r="K423" s="600"/>
      <c r="L423" s="127"/>
      <c r="M423" s="127"/>
      <c r="N423" s="127"/>
      <c r="O423" s="762">
        <f t="shared" si="7"/>
        <v>0</v>
      </c>
    </row>
    <row r="424" spans="1:15" ht="15.75" x14ac:dyDescent="0.25">
      <c r="A424" s="107" t="s">
        <v>217</v>
      </c>
      <c r="B424" s="14" t="s">
        <v>258</v>
      </c>
      <c r="C424" s="903">
        <v>0</v>
      </c>
      <c r="D424" s="600">
        <v>0</v>
      </c>
      <c r="E424" s="600">
        <v>0</v>
      </c>
      <c r="F424" s="127"/>
      <c r="G424" s="127"/>
      <c r="H424" s="127"/>
      <c r="I424" s="600"/>
      <c r="J424" s="600"/>
      <c r="K424" s="600"/>
      <c r="L424" s="127"/>
      <c r="M424" s="127"/>
      <c r="N424" s="127"/>
      <c r="O424" s="762">
        <f t="shared" si="7"/>
        <v>0</v>
      </c>
    </row>
    <row r="425" spans="1:15" ht="15.75" x14ac:dyDescent="0.25">
      <c r="A425" s="107" t="s">
        <v>218</v>
      </c>
      <c r="B425" s="14" t="s">
        <v>259</v>
      </c>
      <c r="C425" s="903">
        <v>0</v>
      </c>
      <c r="D425" s="600">
        <v>0</v>
      </c>
      <c r="E425" s="600">
        <v>0</v>
      </c>
      <c r="F425" s="127"/>
      <c r="G425" s="127"/>
      <c r="H425" s="127"/>
      <c r="I425" s="600"/>
      <c r="J425" s="600"/>
      <c r="K425" s="600"/>
      <c r="L425" s="127"/>
      <c r="M425" s="127"/>
      <c r="N425" s="127"/>
      <c r="O425" s="762">
        <f t="shared" si="7"/>
        <v>0</v>
      </c>
    </row>
    <row r="426" spans="1:15" ht="15.75" x14ac:dyDescent="0.25">
      <c r="A426" s="107" t="s">
        <v>260</v>
      </c>
      <c r="B426" s="14" t="s">
        <v>261</v>
      </c>
      <c r="C426" s="903">
        <v>1</v>
      </c>
      <c r="D426" s="600">
        <v>0</v>
      </c>
      <c r="E426" s="600">
        <v>0</v>
      </c>
      <c r="F426" s="127"/>
      <c r="G426" s="127"/>
      <c r="H426" s="127"/>
      <c r="I426" s="600"/>
      <c r="J426" s="600"/>
      <c r="K426" s="600"/>
      <c r="L426" s="127"/>
      <c r="M426" s="126"/>
      <c r="N426" s="127"/>
      <c r="O426" s="762">
        <f t="shared" si="7"/>
        <v>1</v>
      </c>
    </row>
    <row r="427" spans="1:15" ht="15.75" x14ac:dyDescent="0.25">
      <c r="A427" s="107" t="s">
        <v>262</v>
      </c>
      <c r="B427" s="14" t="s">
        <v>263</v>
      </c>
      <c r="C427" s="903">
        <v>0</v>
      </c>
      <c r="D427" s="600">
        <v>0</v>
      </c>
      <c r="E427" s="600">
        <v>0</v>
      </c>
      <c r="F427" s="127"/>
      <c r="G427" s="127"/>
      <c r="H427" s="127"/>
      <c r="I427" s="600"/>
      <c r="J427" s="600"/>
      <c r="K427" s="600"/>
      <c r="L427" s="127"/>
      <c r="M427" s="127"/>
      <c r="N427" s="127"/>
      <c r="O427" s="762">
        <f t="shared" si="7"/>
        <v>0</v>
      </c>
    </row>
    <row r="428" spans="1:15" ht="15.75" x14ac:dyDescent="0.25">
      <c r="A428" s="107" t="s">
        <v>264</v>
      </c>
      <c r="B428" s="14" t="s">
        <v>265</v>
      </c>
      <c r="C428" s="903">
        <v>0</v>
      </c>
      <c r="D428" s="600">
        <v>0</v>
      </c>
      <c r="E428" s="903">
        <v>3</v>
      </c>
      <c r="F428" s="127"/>
      <c r="G428" s="127"/>
      <c r="H428" s="127"/>
      <c r="I428" s="600"/>
      <c r="J428" s="600"/>
      <c r="K428" s="600"/>
      <c r="L428" s="127"/>
      <c r="M428" s="127"/>
      <c r="N428" s="127"/>
      <c r="O428" s="762">
        <f t="shared" si="7"/>
        <v>3</v>
      </c>
    </row>
    <row r="429" spans="1:15" ht="15.75" x14ac:dyDescent="0.25">
      <c r="A429" s="107" t="s">
        <v>266</v>
      </c>
      <c r="B429" s="14" t="s">
        <v>235</v>
      </c>
      <c r="C429" s="903">
        <v>0</v>
      </c>
      <c r="D429" s="600">
        <v>0</v>
      </c>
      <c r="E429" s="600">
        <v>0</v>
      </c>
      <c r="F429" s="127"/>
      <c r="G429" s="127"/>
      <c r="H429" s="127"/>
      <c r="I429" s="600"/>
      <c r="J429" s="600"/>
      <c r="K429" s="600"/>
      <c r="L429" s="127"/>
      <c r="M429" s="127"/>
      <c r="N429" s="127"/>
      <c r="O429" s="762">
        <f t="shared" si="7"/>
        <v>0</v>
      </c>
    </row>
    <row r="430" spans="1:15" ht="15.75" x14ac:dyDescent="0.25">
      <c r="A430" s="107" t="s">
        <v>267</v>
      </c>
      <c r="B430" s="14" t="s">
        <v>268</v>
      </c>
      <c r="C430" s="903">
        <v>0</v>
      </c>
      <c r="D430" s="600">
        <v>0</v>
      </c>
      <c r="E430" s="600">
        <v>0</v>
      </c>
      <c r="F430" s="127"/>
      <c r="G430" s="127"/>
      <c r="H430" s="127"/>
      <c r="I430" s="600"/>
      <c r="J430" s="600"/>
      <c r="K430" s="600"/>
      <c r="L430" s="126"/>
      <c r="M430" s="127"/>
      <c r="N430" s="127"/>
      <c r="O430" s="762">
        <f t="shared" si="7"/>
        <v>0</v>
      </c>
    </row>
    <row r="431" spans="1:15" ht="15.75" x14ac:dyDescent="0.25">
      <c r="A431" s="107" t="s">
        <v>269</v>
      </c>
      <c r="B431" s="14" t="s">
        <v>270</v>
      </c>
      <c r="C431" s="903">
        <v>0</v>
      </c>
      <c r="D431" s="600">
        <v>0</v>
      </c>
      <c r="E431" s="600">
        <v>0</v>
      </c>
      <c r="F431" s="127"/>
      <c r="G431" s="127"/>
      <c r="H431" s="127"/>
      <c r="I431" s="600"/>
      <c r="J431" s="600"/>
      <c r="K431" s="600"/>
      <c r="L431" s="127"/>
      <c r="M431" s="127"/>
      <c r="N431" s="127"/>
      <c r="O431" s="762">
        <f t="shared" si="7"/>
        <v>0</v>
      </c>
    </row>
    <row r="432" spans="1:15" ht="15.75" x14ac:dyDescent="0.25">
      <c r="A432" s="107" t="s">
        <v>271</v>
      </c>
      <c r="B432" s="14" t="s">
        <v>272</v>
      </c>
      <c r="C432" s="903">
        <v>0</v>
      </c>
      <c r="D432" s="600">
        <v>0</v>
      </c>
      <c r="E432" s="600">
        <v>0</v>
      </c>
      <c r="F432" s="127"/>
      <c r="G432" s="127"/>
      <c r="H432" s="127"/>
      <c r="I432" s="600"/>
      <c r="J432" s="600"/>
      <c r="K432" s="600"/>
      <c r="L432" s="126"/>
      <c r="M432" s="127"/>
      <c r="N432" s="127"/>
      <c r="O432" s="762">
        <f t="shared" si="7"/>
        <v>0</v>
      </c>
    </row>
    <row r="433" spans="1:21" ht="15.75" x14ac:dyDescent="0.25">
      <c r="A433" s="107" t="s">
        <v>273</v>
      </c>
      <c r="B433" s="14" t="s">
        <v>274</v>
      </c>
      <c r="C433" s="903">
        <v>0</v>
      </c>
      <c r="D433" s="600">
        <v>0</v>
      </c>
      <c r="E433" s="600">
        <v>0</v>
      </c>
      <c r="F433" s="127"/>
      <c r="G433" s="127"/>
      <c r="H433" s="127"/>
      <c r="I433" s="600"/>
      <c r="J433" s="600"/>
      <c r="K433" s="600"/>
      <c r="L433" s="127"/>
      <c r="M433" s="127"/>
      <c r="N433" s="127"/>
      <c r="O433" s="762">
        <f t="shared" si="7"/>
        <v>0</v>
      </c>
    </row>
    <row r="434" spans="1:21" ht="15.75" x14ac:dyDescent="0.25">
      <c r="A434" s="107" t="s">
        <v>275</v>
      </c>
      <c r="B434" s="14" t="s">
        <v>276</v>
      </c>
      <c r="C434" s="903">
        <v>0</v>
      </c>
      <c r="D434" s="600">
        <v>0</v>
      </c>
      <c r="E434" s="600">
        <v>0</v>
      </c>
      <c r="F434" s="127"/>
      <c r="G434" s="127"/>
      <c r="H434" s="127"/>
      <c r="I434" s="600"/>
      <c r="J434" s="600"/>
      <c r="K434" s="600"/>
      <c r="L434" s="127"/>
      <c r="M434" s="127"/>
      <c r="N434" s="127"/>
      <c r="O434" s="762">
        <f t="shared" si="7"/>
        <v>0</v>
      </c>
    </row>
    <row r="435" spans="1:21" ht="15.75" x14ac:dyDescent="0.25">
      <c r="A435" s="107" t="s">
        <v>277</v>
      </c>
      <c r="B435" s="14" t="s">
        <v>278</v>
      </c>
      <c r="C435" s="903">
        <v>0</v>
      </c>
      <c r="D435" s="600">
        <v>0</v>
      </c>
      <c r="E435" s="600">
        <v>0</v>
      </c>
      <c r="F435" s="127"/>
      <c r="G435" s="127"/>
      <c r="H435" s="127"/>
      <c r="I435" s="600"/>
      <c r="J435" s="600"/>
      <c r="K435" s="600"/>
      <c r="L435" s="127"/>
      <c r="M435" s="127"/>
      <c r="N435" s="127"/>
      <c r="O435" s="762">
        <f t="shared" si="7"/>
        <v>0</v>
      </c>
    </row>
    <row r="436" spans="1:21" ht="15.75" x14ac:dyDescent="0.25">
      <c r="A436" s="107" t="s">
        <v>279</v>
      </c>
      <c r="B436" s="14" t="s">
        <v>280</v>
      </c>
      <c r="C436" s="903">
        <v>0</v>
      </c>
      <c r="D436" s="600">
        <v>0</v>
      </c>
      <c r="E436" s="600">
        <v>0</v>
      </c>
      <c r="F436" s="127"/>
      <c r="G436" s="127"/>
      <c r="H436" s="127"/>
      <c r="I436" s="600"/>
      <c r="J436" s="600"/>
      <c r="K436" s="600"/>
      <c r="L436" s="127"/>
      <c r="M436" s="127"/>
      <c r="N436" s="127"/>
      <c r="O436" s="762">
        <f t="shared" si="7"/>
        <v>0</v>
      </c>
    </row>
    <row r="437" spans="1:21" ht="15.75" x14ac:dyDescent="0.25">
      <c r="A437" s="107" t="s">
        <v>281</v>
      </c>
      <c r="B437" s="14" t="s">
        <v>282</v>
      </c>
      <c r="C437" s="903">
        <v>0</v>
      </c>
      <c r="D437" s="600">
        <v>0</v>
      </c>
      <c r="E437" s="600">
        <v>0</v>
      </c>
      <c r="F437" s="127"/>
      <c r="G437" s="127"/>
      <c r="H437" s="127"/>
      <c r="I437" s="600"/>
      <c r="J437" s="600"/>
      <c r="K437" s="600"/>
      <c r="L437" s="127"/>
      <c r="M437" s="127"/>
      <c r="N437" s="127"/>
      <c r="O437" s="762">
        <f t="shared" si="7"/>
        <v>0</v>
      </c>
    </row>
    <row r="438" spans="1:21" ht="15.75" x14ac:dyDescent="0.25">
      <c r="A438" s="107" t="s">
        <v>283</v>
      </c>
      <c r="B438" s="14" t="s">
        <v>284</v>
      </c>
      <c r="C438" s="903">
        <v>0</v>
      </c>
      <c r="D438" s="600">
        <v>0</v>
      </c>
      <c r="E438" s="600">
        <v>0</v>
      </c>
      <c r="F438" s="127"/>
      <c r="G438" s="127"/>
      <c r="H438" s="127"/>
      <c r="I438" s="600"/>
      <c r="J438" s="600"/>
      <c r="K438" s="600"/>
      <c r="L438" s="127"/>
      <c r="M438" s="127"/>
      <c r="N438" s="127"/>
      <c r="O438" s="762">
        <f t="shared" si="7"/>
        <v>0</v>
      </c>
    </row>
    <row r="439" spans="1:21" ht="18" x14ac:dyDescent="0.25">
      <c r="A439" s="107" t="s">
        <v>285</v>
      </c>
      <c r="B439" s="12" t="s">
        <v>119</v>
      </c>
      <c r="C439" s="1018">
        <v>1</v>
      </c>
      <c r="D439" s="1018">
        <v>0</v>
      </c>
      <c r="E439" s="1019">
        <v>3</v>
      </c>
      <c r="F439" s="1019"/>
      <c r="G439" s="1019"/>
      <c r="H439" s="1019"/>
      <c r="I439" s="1019"/>
      <c r="J439" s="1019"/>
      <c r="K439" s="1019"/>
      <c r="L439" s="1019"/>
      <c r="M439" s="1019"/>
      <c r="N439" s="1019"/>
      <c r="O439" s="763">
        <f>SUM(O392:O438)</f>
        <v>4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ht="26.25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7" t="s">
        <v>442</v>
      </c>
      <c r="P445" s="1"/>
      <c r="Q445" s="1"/>
      <c r="R445" s="1"/>
      <c r="S445" s="1"/>
      <c r="T445" s="1"/>
      <c r="U445" s="1"/>
    </row>
    <row r="446" spans="1:21" ht="18" x14ac:dyDescent="0.25">
      <c r="A446" s="107" t="s">
        <v>13</v>
      </c>
      <c r="B446" s="89" t="s">
        <v>289</v>
      </c>
      <c r="C446" s="1267">
        <v>0</v>
      </c>
      <c r="D446" s="675">
        <v>0</v>
      </c>
      <c r="E446" s="675">
        <v>1</v>
      </c>
      <c r="F446" s="127"/>
      <c r="G446" s="127"/>
      <c r="H446" s="700"/>
      <c r="I446" s="600"/>
      <c r="J446" s="127"/>
      <c r="K446" s="600"/>
      <c r="L446" s="127"/>
      <c r="M446" s="127"/>
      <c r="N446" s="127"/>
      <c r="O446" s="1020">
        <f>SUM(C446:N446)</f>
        <v>1</v>
      </c>
      <c r="P446" s="1"/>
      <c r="Q446" s="1"/>
      <c r="R446" s="1"/>
      <c r="S446" s="1"/>
      <c r="T446" s="1"/>
      <c r="U446" s="1"/>
    </row>
    <row r="447" spans="1:21" ht="18" x14ac:dyDescent="0.25">
      <c r="A447" s="107" t="s">
        <v>19</v>
      </c>
      <c r="B447" s="89" t="s">
        <v>290</v>
      </c>
      <c r="C447" s="1267">
        <v>0</v>
      </c>
      <c r="D447" s="675">
        <v>0</v>
      </c>
      <c r="E447" s="701"/>
      <c r="F447" s="127"/>
      <c r="G447" s="127"/>
      <c r="H447" s="700"/>
      <c r="I447" s="600"/>
      <c r="J447" s="127"/>
      <c r="K447" s="600"/>
      <c r="L447" s="127"/>
      <c r="M447" s="127"/>
      <c r="N447" s="127"/>
      <c r="O447" s="1020">
        <f t="shared" ref="O447:O473" si="8">SUM(C447:N447)</f>
        <v>0</v>
      </c>
      <c r="P447" s="1"/>
      <c r="Q447" s="1"/>
      <c r="R447" s="1"/>
      <c r="S447" s="1"/>
      <c r="T447" s="1"/>
      <c r="U447" s="1"/>
    </row>
    <row r="448" spans="1:21" ht="18" x14ac:dyDescent="0.25">
      <c r="A448" s="107" t="s">
        <v>25</v>
      </c>
      <c r="B448" s="89" t="s">
        <v>291</v>
      </c>
      <c r="C448" s="1267">
        <v>0</v>
      </c>
      <c r="D448" s="675">
        <v>0</v>
      </c>
      <c r="E448" s="701"/>
      <c r="F448" s="127"/>
      <c r="G448" s="127"/>
      <c r="H448" s="700"/>
      <c r="I448" s="600"/>
      <c r="J448" s="127"/>
      <c r="K448" s="600"/>
      <c r="L448" s="127"/>
      <c r="M448" s="127"/>
      <c r="N448" s="127"/>
      <c r="O448" s="1020">
        <f t="shared" si="8"/>
        <v>0</v>
      </c>
      <c r="P448" s="1"/>
      <c r="Q448" s="1"/>
      <c r="R448" s="1"/>
      <c r="S448" s="1"/>
      <c r="T448" s="1"/>
      <c r="U448" s="1"/>
    </row>
    <row r="449" spans="1:21" ht="18" x14ac:dyDescent="0.25">
      <c r="A449" s="107" t="s">
        <v>33</v>
      </c>
      <c r="B449" s="89" t="s">
        <v>292</v>
      </c>
      <c r="C449" s="1267">
        <v>0</v>
      </c>
      <c r="D449" s="675">
        <v>0</v>
      </c>
      <c r="E449" s="701"/>
      <c r="F449" s="127"/>
      <c r="G449" s="127"/>
      <c r="H449" s="700"/>
      <c r="I449" s="600"/>
      <c r="J449" s="127"/>
      <c r="K449" s="600"/>
      <c r="L449" s="127"/>
      <c r="M449" s="127"/>
      <c r="N449" s="127"/>
      <c r="O449" s="1020">
        <f t="shared" si="8"/>
        <v>0</v>
      </c>
      <c r="P449" s="1"/>
      <c r="Q449" s="1"/>
      <c r="R449" s="1"/>
      <c r="S449" s="1"/>
      <c r="T449" s="1"/>
      <c r="U449" s="1"/>
    </row>
    <row r="450" spans="1:21" ht="18" x14ac:dyDescent="0.25">
      <c r="A450" s="107" t="s">
        <v>35</v>
      </c>
      <c r="B450" s="89" t="s">
        <v>293</v>
      </c>
      <c r="C450" s="1267">
        <v>0</v>
      </c>
      <c r="D450" s="675">
        <v>0</v>
      </c>
      <c r="E450" s="701"/>
      <c r="F450" s="127"/>
      <c r="G450" s="127"/>
      <c r="H450" s="700"/>
      <c r="I450" s="600"/>
      <c r="J450" s="127"/>
      <c r="K450" s="600"/>
      <c r="L450" s="127"/>
      <c r="M450" s="127"/>
      <c r="N450" s="127"/>
      <c r="O450" s="1020">
        <f t="shared" si="8"/>
        <v>0</v>
      </c>
      <c r="P450" s="1"/>
      <c r="Q450" s="1"/>
      <c r="R450" s="1"/>
      <c r="S450" s="1"/>
      <c r="T450" s="1"/>
      <c r="U450" s="1"/>
    </row>
    <row r="451" spans="1:21" ht="18" x14ac:dyDescent="0.25">
      <c r="A451" s="107" t="s">
        <v>37</v>
      </c>
      <c r="B451" s="89" t="s">
        <v>294</v>
      </c>
      <c r="C451" s="1267">
        <v>0</v>
      </c>
      <c r="D451" s="675">
        <v>0</v>
      </c>
      <c r="E451" s="701"/>
      <c r="F451" s="127"/>
      <c r="G451" s="127"/>
      <c r="H451" s="700"/>
      <c r="I451" s="600"/>
      <c r="J451" s="127"/>
      <c r="K451" s="600"/>
      <c r="L451" s="127"/>
      <c r="M451" s="127"/>
      <c r="N451" s="127"/>
      <c r="O451" s="1020">
        <f t="shared" si="8"/>
        <v>0</v>
      </c>
      <c r="P451" s="1"/>
      <c r="Q451" s="1"/>
      <c r="R451" s="1"/>
      <c r="S451" s="1"/>
      <c r="T451" s="1"/>
      <c r="U451" s="1"/>
    </row>
    <row r="452" spans="1:21" ht="18" x14ac:dyDescent="0.25">
      <c r="A452" s="107" t="s">
        <v>39</v>
      </c>
      <c r="B452" s="89" t="s">
        <v>295</v>
      </c>
      <c r="C452" s="1267">
        <v>0</v>
      </c>
      <c r="D452" s="675">
        <v>0</v>
      </c>
      <c r="E452" s="701">
        <v>2</v>
      </c>
      <c r="F452" s="242"/>
      <c r="G452" s="127"/>
      <c r="H452" s="700"/>
      <c r="I452" s="600"/>
      <c r="J452" s="127"/>
      <c r="K452" s="600"/>
      <c r="L452" s="127"/>
      <c r="M452" s="127"/>
      <c r="N452" s="127"/>
      <c r="O452" s="1020">
        <f t="shared" si="8"/>
        <v>2</v>
      </c>
      <c r="P452" s="1"/>
      <c r="Q452" s="1"/>
      <c r="R452" s="1"/>
      <c r="S452" s="1"/>
      <c r="T452" s="1"/>
      <c r="U452" s="1"/>
    </row>
    <row r="453" spans="1:21" ht="18" x14ac:dyDescent="0.25">
      <c r="A453" s="107" t="s">
        <v>41</v>
      </c>
      <c r="B453" s="89" t="s">
        <v>296</v>
      </c>
      <c r="C453" s="1267">
        <v>0</v>
      </c>
      <c r="D453" s="675">
        <v>0</v>
      </c>
      <c r="E453" s="701"/>
      <c r="F453" s="127"/>
      <c r="G453" s="127"/>
      <c r="H453" s="700"/>
      <c r="I453" s="600"/>
      <c r="J453" s="127"/>
      <c r="K453" s="600"/>
      <c r="L453" s="127"/>
      <c r="M453" s="127"/>
      <c r="N453" s="127"/>
      <c r="O453" s="1020">
        <f t="shared" si="8"/>
        <v>0</v>
      </c>
      <c r="P453" s="1"/>
      <c r="Q453" s="1"/>
      <c r="R453" s="1"/>
      <c r="S453" s="1"/>
      <c r="T453" s="1"/>
      <c r="U453" s="1"/>
    </row>
    <row r="454" spans="1:21" ht="18" x14ac:dyDescent="0.25">
      <c r="A454" s="107" t="s">
        <v>43</v>
      </c>
      <c r="B454" s="89" t="s">
        <v>297</v>
      </c>
      <c r="C454" s="1267">
        <v>0</v>
      </c>
      <c r="D454" s="675">
        <v>0</v>
      </c>
      <c r="E454" s="701"/>
      <c r="F454" s="127"/>
      <c r="G454" s="127"/>
      <c r="H454" s="700"/>
      <c r="I454" s="600"/>
      <c r="J454" s="127"/>
      <c r="K454" s="600"/>
      <c r="L454" s="127"/>
      <c r="M454" s="127"/>
      <c r="N454" s="127"/>
      <c r="O454" s="1020">
        <f t="shared" si="8"/>
        <v>0</v>
      </c>
      <c r="P454" s="1"/>
      <c r="Q454" s="1"/>
      <c r="R454" s="1"/>
      <c r="S454" s="1"/>
      <c r="T454" s="1"/>
      <c r="U454" s="1"/>
    </row>
    <row r="455" spans="1:21" ht="18" x14ac:dyDescent="0.25">
      <c r="A455" s="107" t="s">
        <v>45</v>
      </c>
      <c r="B455" s="89" t="s">
        <v>298</v>
      </c>
      <c r="C455" s="1267">
        <v>1</v>
      </c>
      <c r="D455" s="675">
        <v>0</v>
      </c>
      <c r="E455" s="701">
        <v>2</v>
      </c>
      <c r="F455" s="242"/>
      <c r="G455" s="127"/>
      <c r="H455" s="700"/>
      <c r="I455" s="600"/>
      <c r="J455" s="127"/>
      <c r="K455" s="600"/>
      <c r="L455" s="127"/>
      <c r="M455" s="127"/>
      <c r="N455" s="127"/>
      <c r="O455" s="1020">
        <f t="shared" si="8"/>
        <v>3</v>
      </c>
      <c r="P455" s="1"/>
      <c r="Q455" s="1"/>
      <c r="R455" s="1"/>
      <c r="S455" s="1"/>
      <c r="T455" s="1"/>
      <c r="U455" s="1"/>
    </row>
    <row r="456" spans="1:21" ht="18" x14ac:dyDescent="0.25">
      <c r="A456" s="107" t="s">
        <v>47</v>
      </c>
      <c r="B456" s="89" t="s">
        <v>299</v>
      </c>
      <c r="C456" s="1267">
        <v>0</v>
      </c>
      <c r="D456" s="675">
        <v>0</v>
      </c>
      <c r="E456" s="701"/>
      <c r="F456" s="127"/>
      <c r="G456" s="127"/>
      <c r="H456" s="700"/>
      <c r="I456" s="600"/>
      <c r="J456" s="127"/>
      <c r="K456" s="600"/>
      <c r="L456" s="127"/>
      <c r="M456" s="127"/>
      <c r="N456" s="127"/>
      <c r="O456" s="1020">
        <f t="shared" si="8"/>
        <v>0</v>
      </c>
      <c r="P456" s="1"/>
      <c r="Q456" s="1"/>
      <c r="R456" s="1"/>
      <c r="S456" s="1"/>
      <c r="T456" s="1"/>
      <c r="U456" s="1"/>
    </row>
    <row r="457" spans="1:21" ht="18" x14ac:dyDescent="0.25">
      <c r="A457" s="107" t="s">
        <v>49</v>
      </c>
      <c r="B457" s="89" t="s">
        <v>300</v>
      </c>
      <c r="C457" s="1267">
        <v>0</v>
      </c>
      <c r="D457" s="675">
        <v>0</v>
      </c>
      <c r="E457" s="702"/>
      <c r="F457" s="127"/>
      <c r="G457" s="127"/>
      <c r="H457" s="700"/>
      <c r="I457" s="600"/>
      <c r="J457" s="127"/>
      <c r="K457" s="703"/>
      <c r="L457" s="127"/>
      <c r="M457" s="127"/>
      <c r="N457" s="127"/>
      <c r="O457" s="1020">
        <f t="shared" si="8"/>
        <v>0</v>
      </c>
      <c r="P457" s="1"/>
      <c r="Q457" s="1"/>
      <c r="R457" s="1"/>
      <c r="S457" s="1"/>
      <c r="T457" s="1"/>
      <c r="U457" s="1"/>
    </row>
    <row r="458" spans="1:21" ht="18" x14ac:dyDescent="0.25">
      <c r="A458" s="107" t="s">
        <v>50</v>
      </c>
      <c r="B458" s="89" t="s">
        <v>301</v>
      </c>
      <c r="C458" s="1267">
        <v>0</v>
      </c>
      <c r="D458" s="675">
        <v>0</v>
      </c>
      <c r="E458" s="702"/>
      <c r="F458" s="127"/>
      <c r="G458" s="127"/>
      <c r="H458" s="700"/>
      <c r="I458" s="600"/>
      <c r="J458" s="127"/>
      <c r="K458" s="703"/>
      <c r="L458" s="127"/>
      <c r="M458" s="127"/>
      <c r="N458" s="127"/>
      <c r="O458" s="1020">
        <f t="shared" si="8"/>
        <v>0</v>
      </c>
      <c r="P458" s="1"/>
      <c r="Q458" s="1"/>
      <c r="R458" s="1"/>
      <c r="S458" s="1"/>
      <c r="T458" s="1"/>
      <c r="U458" s="1"/>
    </row>
    <row r="459" spans="1:21" ht="18" x14ac:dyDescent="0.25">
      <c r="A459" s="107" t="s">
        <v>51</v>
      </c>
      <c r="B459" s="89" t="s">
        <v>302</v>
      </c>
      <c r="C459" s="1267">
        <v>0</v>
      </c>
      <c r="D459" s="675">
        <v>0</v>
      </c>
      <c r="E459" s="702"/>
      <c r="F459" s="127"/>
      <c r="G459" s="127"/>
      <c r="H459" s="700"/>
      <c r="I459" s="600"/>
      <c r="J459" s="127"/>
      <c r="K459" s="703"/>
      <c r="L459" s="127"/>
      <c r="M459" s="127"/>
      <c r="N459" s="127"/>
      <c r="O459" s="1020">
        <f t="shared" si="8"/>
        <v>0</v>
      </c>
      <c r="P459" s="1"/>
      <c r="Q459" s="1"/>
      <c r="R459" s="1"/>
      <c r="S459" s="1"/>
      <c r="T459" s="1"/>
      <c r="U459" s="32"/>
    </row>
    <row r="460" spans="1:21" ht="18" x14ac:dyDescent="0.25">
      <c r="A460" s="107" t="s">
        <v>53</v>
      </c>
      <c r="B460" s="89" t="s">
        <v>303</v>
      </c>
      <c r="C460" s="1267">
        <v>0</v>
      </c>
      <c r="D460" s="675">
        <v>0</v>
      </c>
      <c r="E460" s="702"/>
      <c r="F460" s="127"/>
      <c r="G460" s="127"/>
      <c r="H460" s="700"/>
      <c r="I460" s="600"/>
      <c r="J460" s="127"/>
      <c r="K460" s="703"/>
      <c r="L460" s="127"/>
      <c r="M460" s="127"/>
      <c r="N460" s="127"/>
      <c r="O460" s="1020">
        <f t="shared" si="8"/>
        <v>0</v>
      </c>
    </row>
    <row r="461" spans="1:21" ht="18" x14ac:dyDescent="0.25">
      <c r="A461" s="107" t="s">
        <v>54</v>
      </c>
      <c r="B461" s="89" t="s">
        <v>304</v>
      </c>
      <c r="C461" s="1267">
        <v>0</v>
      </c>
      <c r="D461" s="675">
        <v>0</v>
      </c>
      <c r="E461" s="702"/>
      <c r="F461" s="127"/>
      <c r="G461" s="127"/>
      <c r="H461" s="700"/>
      <c r="I461" s="600"/>
      <c r="J461" s="127"/>
      <c r="K461" s="703"/>
      <c r="L461" s="127"/>
      <c r="M461" s="127"/>
      <c r="N461" s="127"/>
      <c r="O461" s="1020">
        <f t="shared" si="8"/>
        <v>0</v>
      </c>
    </row>
    <row r="462" spans="1:21" ht="24" x14ac:dyDescent="0.25">
      <c r="A462" s="107" t="s">
        <v>56</v>
      </c>
      <c r="B462" s="89" t="s">
        <v>305</v>
      </c>
      <c r="C462" s="1267">
        <v>0</v>
      </c>
      <c r="D462" s="675">
        <v>0</v>
      </c>
      <c r="E462" s="702"/>
      <c r="F462" s="127"/>
      <c r="G462" s="127"/>
      <c r="H462" s="700"/>
      <c r="I462" s="600"/>
      <c r="J462" s="127"/>
      <c r="K462" s="703"/>
      <c r="L462" s="127"/>
      <c r="M462" s="127"/>
      <c r="N462" s="127"/>
      <c r="O462" s="1020">
        <f t="shared" si="8"/>
        <v>0</v>
      </c>
    </row>
    <row r="463" spans="1:21" ht="18" x14ac:dyDescent="0.25">
      <c r="A463" s="107" t="s">
        <v>57</v>
      </c>
      <c r="B463" s="90" t="s">
        <v>306</v>
      </c>
      <c r="C463" s="1267">
        <v>0</v>
      </c>
      <c r="D463" s="675">
        <v>0</v>
      </c>
      <c r="E463" s="702"/>
      <c r="F463" s="242"/>
      <c r="G463" s="127"/>
      <c r="H463" s="700"/>
      <c r="I463" s="600"/>
      <c r="J463" s="127"/>
      <c r="K463" s="703"/>
      <c r="L463" s="127"/>
      <c r="M463" s="127"/>
      <c r="N463" s="127"/>
      <c r="O463" s="1020">
        <f t="shared" si="8"/>
        <v>0</v>
      </c>
    </row>
    <row r="464" spans="1:21" ht="18" x14ac:dyDescent="0.25">
      <c r="A464" s="107" t="s">
        <v>59</v>
      </c>
      <c r="B464" s="90" t="s">
        <v>307</v>
      </c>
      <c r="C464" s="1267">
        <v>0</v>
      </c>
      <c r="D464" s="675">
        <v>0</v>
      </c>
      <c r="E464" s="702"/>
      <c r="F464" s="127"/>
      <c r="G464" s="127"/>
      <c r="H464" s="700"/>
      <c r="I464" s="600"/>
      <c r="J464" s="127"/>
      <c r="K464" s="703"/>
      <c r="L464" s="127"/>
      <c r="M464" s="127"/>
      <c r="N464" s="127"/>
      <c r="O464" s="1020">
        <f t="shared" si="8"/>
        <v>0</v>
      </c>
    </row>
    <row r="465" spans="1:18" ht="18" x14ac:dyDescent="0.25">
      <c r="A465" s="107" t="s">
        <v>60</v>
      </c>
      <c r="B465" s="90" t="s">
        <v>308</v>
      </c>
      <c r="C465" s="1267">
        <v>0</v>
      </c>
      <c r="D465" s="675">
        <v>0</v>
      </c>
      <c r="E465" s="702"/>
      <c r="F465" s="127"/>
      <c r="G465" s="127"/>
      <c r="H465" s="700"/>
      <c r="I465" s="600"/>
      <c r="J465" s="127"/>
      <c r="K465" s="703"/>
      <c r="L465" s="127"/>
      <c r="M465" s="127"/>
      <c r="N465" s="127"/>
      <c r="O465" s="1020">
        <f t="shared" si="8"/>
        <v>0</v>
      </c>
    </row>
    <row r="466" spans="1:18" ht="18" x14ac:dyDescent="0.25">
      <c r="A466" s="107" t="s">
        <v>62</v>
      </c>
      <c r="B466" s="90" t="s">
        <v>309</v>
      </c>
      <c r="C466" s="1267">
        <v>0</v>
      </c>
      <c r="D466" s="675">
        <v>0</v>
      </c>
      <c r="E466" s="702"/>
      <c r="F466" s="127"/>
      <c r="G466" s="127"/>
      <c r="H466" s="700"/>
      <c r="I466" s="600"/>
      <c r="J466" s="127"/>
      <c r="K466" s="703"/>
      <c r="L466" s="127"/>
      <c r="M466" s="127"/>
      <c r="N466" s="127"/>
      <c r="O466" s="1020">
        <f t="shared" si="8"/>
        <v>0</v>
      </c>
    </row>
    <row r="467" spans="1:18" ht="18" x14ac:dyDescent="0.25">
      <c r="A467" s="107" t="s">
        <v>63</v>
      </c>
      <c r="B467" s="90" t="s">
        <v>310</v>
      </c>
      <c r="C467" s="1267">
        <v>0</v>
      </c>
      <c r="D467" s="675">
        <v>0</v>
      </c>
      <c r="E467" s="702"/>
      <c r="F467" s="127"/>
      <c r="G467" s="127"/>
      <c r="H467" s="700"/>
      <c r="I467" s="600"/>
      <c r="J467" s="127"/>
      <c r="K467" s="703"/>
      <c r="L467" s="127"/>
      <c r="M467" s="127"/>
      <c r="N467" s="127"/>
      <c r="O467" s="1020">
        <f t="shared" si="8"/>
        <v>0</v>
      </c>
    </row>
    <row r="468" spans="1:18" ht="18" x14ac:dyDescent="0.25">
      <c r="A468" s="107" t="s">
        <v>65</v>
      </c>
      <c r="B468" s="90" t="s">
        <v>311</v>
      </c>
      <c r="C468" s="1267">
        <v>0</v>
      </c>
      <c r="D468" s="675">
        <v>0</v>
      </c>
      <c r="E468" s="702"/>
      <c r="F468" s="242"/>
      <c r="G468" s="127"/>
      <c r="H468" s="700"/>
      <c r="I468" s="600"/>
      <c r="J468" s="127"/>
      <c r="K468" s="703"/>
      <c r="L468" s="127"/>
      <c r="M468" s="127"/>
      <c r="N468" s="127"/>
      <c r="O468" s="1020">
        <f t="shared" si="8"/>
        <v>0</v>
      </c>
    </row>
    <row r="469" spans="1:18" ht="18" x14ac:dyDescent="0.25">
      <c r="A469" s="107" t="s">
        <v>67</v>
      </c>
      <c r="B469" s="90" t="s">
        <v>312</v>
      </c>
      <c r="C469" s="1267">
        <v>0</v>
      </c>
      <c r="D469" s="675">
        <v>0</v>
      </c>
      <c r="E469" s="702"/>
      <c r="F469" s="127"/>
      <c r="G469" s="127"/>
      <c r="H469" s="700"/>
      <c r="I469" s="600"/>
      <c r="J469" s="127"/>
      <c r="K469" s="703"/>
      <c r="L469" s="127"/>
      <c r="M469" s="127"/>
      <c r="N469" s="127"/>
      <c r="O469" s="1020">
        <f t="shared" si="8"/>
        <v>0</v>
      </c>
    </row>
    <row r="470" spans="1:18" ht="18" x14ac:dyDescent="0.25">
      <c r="A470" s="107" t="s">
        <v>69</v>
      </c>
      <c r="B470" s="90" t="s">
        <v>313</v>
      </c>
      <c r="C470" s="1267">
        <v>0</v>
      </c>
      <c r="D470" s="675">
        <v>0</v>
      </c>
      <c r="E470" s="702"/>
      <c r="F470" s="127"/>
      <c r="G470" s="127"/>
      <c r="H470" s="700"/>
      <c r="I470" s="600"/>
      <c r="J470" s="127"/>
      <c r="K470" s="703"/>
      <c r="L470" s="127"/>
      <c r="M470" s="127"/>
      <c r="N470" s="127"/>
      <c r="O470" s="1020">
        <f t="shared" si="8"/>
        <v>0</v>
      </c>
    </row>
    <row r="471" spans="1:18" ht="18" x14ac:dyDescent="0.25">
      <c r="A471" s="107" t="s">
        <v>71</v>
      </c>
      <c r="B471" s="90" t="s">
        <v>314</v>
      </c>
      <c r="C471" s="1267">
        <v>0</v>
      </c>
      <c r="D471" s="675">
        <v>0</v>
      </c>
      <c r="E471" s="702"/>
      <c r="F471" s="127"/>
      <c r="G471" s="127"/>
      <c r="H471" s="700"/>
      <c r="I471" s="600"/>
      <c r="J471" s="127"/>
      <c r="K471" s="703"/>
      <c r="L471" s="127"/>
      <c r="M471" s="127"/>
      <c r="N471" s="127"/>
      <c r="O471" s="1020">
        <f t="shared" si="8"/>
        <v>0</v>
      </c>
    </row>
    <row r="472" spans="1:18" ht="18" x14ac:dyDescent="0.25">
      <c r="A472" s="107" t="s">
        <v>73</v>
      </c>
      <c r="B472" s="90" t="s">
        <v>315</v>
      </c>
      <c r="C472" s="1267">
        <v>0</v>
      </c>
      <c r="D472" s="675">
        <v>0</v>
      </c>
      <c r="E472" s="702"/>
      <c r="F472" s="127"/>
      <c r="G472" s="127"/>
      <c r="H472" s="700"/>
      <c r="I472" s="600"/>
      <c r="J472" s="127"/>
      <c r="K472" s="703"/>
      <c r="L472" s="127"/>
      <c r="M472" s="127"/>
      <c r="N472" s="127"/>
      <c r="O472" s="1020">
        <f t="shared" si="8"/>
        <v>0</v>
      </c>
    </row>
    <row r="473" spans="1:18" ht="18" x14ac:dyDescent="0.25">
      <c r="A473" s="107" t="s">
        <v>75</v>
      </c>
      <c r="B473" s="90" t="s">
        <v>316</v>
      </c>
      <c r="C473" s="1267">
        <v>0</v>
      </c>
      <c r="D473" s="675">
        <v>0</v>
      </c>
      <c r="E473" s="702">
        <v>1</v>
      </c>
      <c r="F473" s="242"/>
      <c r="G473" s="127"/>
      <c r="H473" s="700"/>
      <c r="I473" s="600"/>
      <c r="J473" s="127"/>
      <c r="K473" s="703"/>
      <c r="L473" s="127"/>
      <c r="M473" s="127"/>
      <c r="N473" s="127"/>
      <c r="O473" s="1020">
        <f t="shared" si="8"/>
        <v>1</v>
      </c>
    </row>
    <row r="474" spans="1:18" ht="18" x14ac:dyDescent="0.25">
      <c r="A474" s="107" t="s">
        <v>77</v>
      </c>
      <c r="B474" s="49" t="s">
        <v>119</v>
      </c>
      <c r="C474" s="1021">
        <v>1</v>
      </c>
      <c r="D474" s="1021">
        <v>0</v>
      </c>
      <c r="E474" s="1022">
        <v>6</v>
      </c>
      <c r="F474" s="1022"/>
      <c r="G474" s="1022"/>
      <c r="H474" s="1022"/>
      <c r="I474" s="1022"/>
      <c r="J474" s="1022"/>
      <c r="K474" s="1022"/>
      <c r="L474" s="1022"/>
      <c r="M474" s="1022"/>
      <c r="N474" s="1022"/>
      <c r="O474" s="1020">
        <f>SUM(O446:O473)</f>
        <v>7</v>
      </c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197" t="s">
        <v>320</v>
      </c>
      <c r="P479" s="1"/>
      <c r="Q479" s="50"/>
      <c r="R479" s="51"/>
    </row>
    <row r="480" spans="1:18" x14ac:dyDescent="0.25">
      <c r="A480" s="107" t="s">
        <v>13</v>
      </c>
      <c r="B480" s="41" t="s">
        <v>321</v>
      </c>
      <c r="C480" s="33"/>
      <c r="D480" s="33"/>
      <c r="E480" s="34"/>
      <c r="F480" s="34"/>
      <c r="G480" s="35"/>
      <c r="H480" s="36"/>
      <c r="I480" s="33"/>
      <c r="J480" s="33"/>
      <c r="K480" s="37"/>
      <c r="L480" s="34"/>
      <c r="M480" s="34"/>
      <c r="N480" s="37"/>
      <c r="O480" s="52"/>
      <c r="P480" s="1"/>
      <c r="Q480" s="50"/>
      <c r="R480" s="51"/>
    </row>
    <row r="481" spans="1:18" x14ac:dyDescent="0.25">
      <c r="A481" s="106" t="s">
        <v>15</v>
      </c>
      <c r="B481" s="63" t="s">
        <v>322</v>
      </c>
      <c r="C481" s="128"/>
      <c r="D481" s="128"/>
      <c r="E481" s="129"/>
      <c r="F481" s="129"/>
      <c r="G481" s="130"/>
      <c r="H481" s="131"/>
      <c r="I481" s="128"/>
      <c r="J481" s="128"/>
      <c r="K481" s="132"/>
      <c r="L481" s="129"/>
      <c r="M481" s="129"/>
      <c r="N481" s="132"/>
      <c r="O481" s="52">
        <v>0</v>
      </c>
      <c r="P481" s="1"/>
      <c r="Q481" s="50"/>
      <c r="R481" s="51"/>
    </row>
    <row r="482" spans="1:18" x14ac:dyDescent="0.25">
      <c r="A482" s="106" t="s">
        <v>17</v>
      </c>
      <c r="B482" s="42" t="s">
        <v>323</v>
      </c>
      <c r="C482" s="128"/>
      <c r="D482" s="128"/>
      <c r="E482" s="133"/>
      <c r="F482" s="133"/>
      <c r="G482" s="134"/>
      <c r="H482" s="131"/>
      <c r="I482" s="128"/>
      <c r="J482" s="128"/>
      <c r="K482" s="132"/>
      <c r="L482" s="133"/>
      <c r="M482" s="133"/>
      <c r="N482" s="132"/>
      <c r="O482" s="52">
        <v>0</v>
      </c>
      <c r="P482" s="1"/>
      <c r="Q482" s="50"/>
      <c r="R482" s="51"/>
    </row>
    <row r="483" spans="1:18" x14ac:dyDescent="0.25">
      <c r="A483" s="106" t="s">
        <v>132</v>
      </c>
      <c r="B483" s="42" t="s">
        <v>385</v>
      </c>
      <c r="C483" s="128"/>
      <c r="D483" s="128"/>
      <c r="E483" s="133"/>
      <c r="F483" s="133"/>
      <c r="G483" s="133"/>
      <c r="H483" s="129"/>
      <c r="I483" s="128"/>
      <c r="J483" s="128"/>
      <c r="K483" s="132"/>
      <c r="L483" s="133"/>
      <c r="M483" s="133"/>
      <c r="N483" s="132"/>
      <c r="O483" s="52">
        <v>0</v>
      </c>
      <c r="P483" s="1"/>
      <c r="Q483" s="50"/>
      <c r="R483" s="51"/>
    </row>
    <row r="484" spans="1:18" x14ac:dyDescent="0.25">
      <c r="A484" s="164" t="s">
        <v>133</v>
      </c>
      <c r="B484" s="163" t="s">
        <v>386</v>
      </c>
      <c r="C484" s="128"/>
      <c r="D484" s="128"/>
      <c r="E484" s="133"/>
      <c r="F484" s="133"/>
      <c r="G484" s="133"/>
      <c r="H484" s="129"/>
      <c r="I484" s="128"/>
      <c r="J484" s="128"/>
      <c r="K484" s="132"/>
      <c r="L484" s="133"/>
      <c r="M484" s="133"/>
      <c r="N484" s="132"/>
      <c r="O484" s="52"/>
      <c r="P484" s="1"/>
      <c r="Q484" s="50"/>
      <c r="R484" s="51"/>
    </row>
    <row r="485" spans="1:18" x14ac:dyDescent="0.25">
      <c r="A485" s="107" t="s">
        <v>19</v>
      </c>
      <c r="B485" s="41" t="s">
        <v>324</v>
      </c>
      <c r="C485" s="33"/>
      <c r="D485" s="33"/>
      <c r="E485" s="38"/>
      <c r="F485" s="38"/>
      <c r="G485" s="38"/>
      <c r="H485" s="34"/>
      <c r="I485" s="33"/>
      <c r="J485" s="33"/>
      <c r="K485" s="37"/>
      <c r="L485" s="38"/>
      <c r="M485" s="38"/>
      <c r="N485" s="37"/>
      <c r="O485" s="52"/>
      <c r="P485" s="1"/>
      <c r="Q485" s="50"/>
      <c r="R485" s="51"/>
    </row>
    <row r="486" spans="1:18" x14ac:dyDescent="0.25">
      <c r="A486" s="106" t="s">
        <v>21</v>
      </c>
      <c r="B486" s="42" t="s">
        <v>325</v>
      </c>
      <c r="C486" s="128"/>
      <c r="D486" s="128"/>
      <c r="E486" s="133"/>
      <c r="F486" s="133"/>
      <c r="G486" s="133"/>
      <c r="H486" s="129"/>
      <c r="I486" s="128"/>
      <c r="J486" s="128"/>
      <c r="K486" s="132"/>
      <c r="L486" s="133"/>
      <c r="M486" s="133"/>
      <c r="N486" s="132"/>
      <c r="O486" s="52">
        <v>0</v>
      </c>
      <c r="P486" s="1"/>
      <c r="Q486" s="50"/>
      <c r="R486" s="51"/>
    </row>
    <row r="487" spans="1:18" x14ac:dyDescent="0.25">
      <c r="A487" s="106" t="s">
        <v>23</v>
      </c>
      <c r="B487" s="42" t="s">
        <v>326</v>
      </c>
      <c r="C487" s="128"/>
      <c r="D487" s="128"/>
      <c r="E487" s="133"/>
      <c r="F487" s="133"/>
      <c r="G487" s="133"/>
      <c r="H487" s="129"/>
      <c r="I487" s="128"/>
      <c r="J487" s="128"/>
      <c r="K487" s="132"/>
      <c r="L487" s="133"/>
      <c r="M487" s="133"/>
      <c r="N487" s="132"/>
      <c r="O487" s="52">
        <v>0</v>
      </c>
      <c r="P487" s="1"/>
      <c r="Q487" s="50"/>
      <c r="R487" s="51"/>
    </row>
    <row r="488" spans="1:18" x14ac:dyDescent="0.25">
      <c r="A488" s="107" t="s">
        <v>25</v>
      </c>
      <c r="B488" s="41" t="s">
        <v>427</v>
      </c>
      <c r="C488" s="128"/>
      <c r="D488" s="128"/>
      <c r="E488" s="133"/>
      <c r="F488" s="133"/>
      <c r="G488" s="133"/>
      <c r="H488" s="129"/>
      <c r="I488" s="128"/>
      <c r="J488" s="128"/>
      <c r="K488" s="132"/>
      <c r="L488" s="133"/>
      <c r="M488" s="133"/>
      <c r="N488" s="132"/>
      <c r="O488" s="52">
        <v>0</v>
      </c>
      <c r="P488" s="1"/>
      <c r="Q488" s="50"/>
      <c r="R488" s="51"/>
    </row>
    <row r="489" spans="1:18" x14ac:dyDescent="0.25">
      <c r="A489" s="106" t="s">
        <v>27</v>
      </c>
      <c r="B489" s="63" t="s">
        <v>425</v>
      </c>
      <c r="C489" s="128"/>
      <c r="D489" s="128"/>
      <c r="E489" s="133"/>
      <c r="F489" s="133"/>
      <c r="G489" s="133"/>
      <c r="H489" s="129"/>
      <c r="I489" s="128"/>
      <c r="J489" s="128"/>
      <c r="K489" s="132"/>
      <c r="L489" s="133"/>
      <c r="M489" s="133"/>
      <c r="N489" s="132"/>
      <c r="O489" s="52"/>
      <c r="P489" s="1"/>
      <c r="Q489" s="50"/>
      <c r="R489" s="51"/>
    </row>
    <row r="490" spans="1:18" x14ac:dyDescent="0.25">
      <c r="A490" s="106" t="s">
        <v>29</v>
      </c>
      <c r="B490" s="63" t="s">
        <v>426</v>
      </c>
      <c r="C490" s="128"/>
      <c r="D490" s="128"/>
      <c r="E490" s="133"/>
      <c r="F490" s="133"/>
      <c r="G490" s="133"/>
      <c r="H490" s="129"/>
      <c r="I490" s="128"/>
      <c r="J490" s="128"/>
      <c r="K490" s="132"/>
      <c r="L490" s="133"/>
      <c r="M490" s="133"/>
      <c r="N490" s="132"/>
      <c r="O490" s="52"/>
      <c r="P490" s="1"/>
      <c r="Q490" s="50"/>
      <c r="R490" s="51"/>
    </row>
    <row r="491" spans="1:18" ht="18" x14ac:dyDescent="0.25">
      <c r="A491" s="107" t="s">
        <v>33</v>
      </c>
      <c r="B491" s="43" t="s">
        <v>327</v>
      </c>
      <c r="C491" s="263">
        <f>C497</f>
        <v>2</v>
      </c>
      <c r="D491" s="263">
        <f>D497</f>
        <v>2</v>
      </c>
      <c r="E491" s="261">
        <v>0</v>
      </c>
      <c r="F491" s="261"/>
      <c r="G491" s="261"/>
      <c r="H491" s="261"/>
      <c r="I491" s="263"/>
      <c r="J491" s="263"/>
      <c r="K491" s="261"/>
      <c r="L491" s="261"/>
      <c r="M491" s="261"/>
      <c r="N491" s="261"/>
      <c r="O491" s="764">
        <f>SUM(C491:N491)</f>
        <v>4</v>
      </c>
      <c r="P491" s="273"/>
      <c r="Q491" s="274"/>
      <c r="R491" s="51"/>
    </row>
    <row r="492" spans="1:18" ht="18" x14ac:dyDescent="0.25">
      <c r="A492" s="164" t="s">
        <v>139</v>
      </c>
      <c r="B492" s="165" t="s">
        <v>387</v>
      </c>
      <c r="C492" s="1023"/>
      <c r="D492" s="1023"/>
      <c r="E492" s="687"/>
      <c r="F492" s="687"/>
      <c r="G492" s="687"/>
      <c r="H492" s="688"/>
      <c r="I492" s="1023"/>
      <c r="J492" s="1024"/>
      <c r="K492" s="688"/>
      <c r="L492" s="688"/>
      <c r="M492" s="687"/>
      <c r="N492" s="687"/>
      <c r="O492" s="682"/>
      <c r="P492" s="273"/>
      <c r="Q492" s="274"/>
      <c r="R492" s="51"/>
    </row>
    <row r="493" spans="1:18" ht="18" x14ac:dyDescent="0.25">
      <c r="A493" s="164" t="s">
        <v>140</v>
      </c>
      <c r="B493" s="165" t="s">
        <v>388</v>
      </c>
      <c r="C493" s="1023"/>
      <c r="D493" s="1023"/>
      <c r="E493" s="687"/>
      <c r="F493" s="687"/>
      <c r="G493" s="687"/>
      <c r="H493" s="688"/>
      <c r="I493" s="1023"/>
      <c r="J493" s="1024"/>
      <c r="K493" s="688"/>
      <c r="L493" s="688"/>
      <c r="M493" s="687"/>
      <c r="N493" s="687"/>
      <c r="O493" s="682"/>
      <c r="P493" s="273"/>
      <c r="Q493" s="274"/>
      <c r="R493" s="51"/>
    </row>
    <row r="494" spans="1:18" ht="18" x14ac:dyDescent="0.25">
      <c r="A494" s="164" t="s">
        <v>141</v>
      </c>
      <c r="B494" s="165" t="s">
        <v>389</v>
      </c>
      <c r="C494" s="1023"/>
      <c r="D494" s="1023"/>
      <c r="E494" s="687"/>
      <c r="F494" s="687"/>
      <c r="G494" s="687"/>
      <c r="H494" s="688"/>
      <c r="I494" s="1023"/>
      <c r="J494" s="1024"/>
      <c r="K494" s="688"/>
      <c r="L494" s="688"/>
      <c r="M494" s="687"/>
      <c r="N494" s="687"/>
      <c r="O494" s="682"/>
      <c r="P494" s="273"/>
      <c r="Q494" s="274"/>
      <c r="R494" s="51"/>
    </row>
    <row r="495" spans="1:18" ht="18" x14ac:dyDescent="0.25">
      <c r="A495" s="164" t="s">
        <v>142</v>
      </c>
      <c r="B495" s="44" t="s">
        <v>328</v>
      </c>
      <c r="C495" s="1025"/>
      <c r="D495" s="1025"/>
      <c r="E495" s="685"/>
      <c r="F495" s="685"/>
      <c r="G495" s="685"/>
      <c r="H495" s="686"/>
      <c r="I495" s="1025"/>
      <c r="J495" s="606"/>
      <c r="K495" s="686"/>
      <c r="L495" s="686"/>
      <c r="M495" s="685"/>
      <c r="N495" s="685"/>
      <c r="O495" s="682"/>
      <c r="P495" s="273"/>
      <c r="Q495" s="274"/>
      <c r="R495" s="51"/>
    </row>
    <row r="496" spans="1:18" ht="18" x14ac:dyDescent="0.25">
      <c r="A496" s="164" t="s">
        <v>392</v>
      </c>
      <c r="B496" s="165" t="s">
        <v>390</v>
      </c>
      <c r="C496" s="1025"/>
      <c r="D496" s="1025"/>
      <c r="E496" s="685"/>
      <c r="F496" s="685"/>
      <c r="G496" s="685"/>
      <c r="H496" s="686"/>
      <c r="I496" s="1025"/>
      <c r="J496" s="606"/>
      <c r="K496" s="686"/>
      <c r="L496" s="686"/>
      <c r="M496" s="685"/>
      <c r="N496" s="685"/>
      <c r="O496" s="682"/>
      <c r="P496" s="273"/>
      <c r="Q496" s="274"/>
      <c r="R496" s="51"/>
    </row>
    <row r="497" spans="1:18" ht="18" x14ac:dyDescent="0.25">
      <c r="A497" s="164" t="s">
        <v>391</v>
      </c>
      <c r="B497" s="44" t="s">
        <v>329</v>
      </c>
      <c r="C497" s="1266">
        <v>2</v>
      </c>
      <c r="D497" s="1025">
        <v>2</v>
      </c>
      <c r="E497" s="685"/>
      <c r="F497" s="685"/>
      <c r="G497" s="685"/>
      <c r="H497" s="685"/>
      <c r="I497" s="1025"/>
      <c r="J497" s="606"/>
      <c r="K497" s="686"/>
      <c r="L497" s="686"/>
      <c r="M497" s="685"/>
      <c r="N497" s="685"/>
      <c r="O497" s="682"/>
      <c r="P497" s="273"/>
      <c r="Q497" s="274"/>
      <c r="R497" s="51"/>
    </row>
    <row r="498" spans="1:18" ht="25.5" x14ac:dyDescent="0.25">
      <c r="A498" s="107" t="s">
        <v>35</v>
      </c>
      <c r="B498" s="190" t="s">
        <v>330</v>
      </c>
      <c r="C498" s="1027">
        <v>1</v>
      </c>
      <c r="D498" s="1027">
        <v>0</v>
      </c>
      <c r="E498" s="1028">
        <v>4</v>
      </c>
      <c r="F498" s="1028"/>
      <c r="G498" s="1028"/>
      <c r="H498" s="1028"/>
      <c r="I498" s="1027"/>
      <c r="J498" s="1027"/>
      <c r="K498" s="1028"/>
      <c r="L498" s="1028"/>
      <c r="M498" s="1028"/>
      <c r="N498" s="1028"/>
      <c r="O498" s="764">
        <f>SUM(C498:N498)</f>
        <v>5</v>
      </c>
      <c r="P498" s="273"/>
      <c r="Q498" s="274"/>
      <c r="R498" s="51"/>
    </row>
    <row r="499" spans="1:18" ht="25.5" x14ac:dyDescent="0.25">
      <c r="A499" s="107" t="s">
        <v>37</v>
      </c>
      <c r="B499" s="45" t="s">
        <v>331</v>
      </c>
      <c r="C499" s="263">
        <v>0</v>
      </c>
      <c r="D499" s="263">
        <f>D503</f>
        <v>3</v>
      </c>
      <c r="E499" s="263">
        <f>E503</f>
        <v>2</v>
      </c>
      <c r="F499" s="263"/>
      <c r="G499" s="263"/>
      <c r="H499" s="263"/>
      <c r="I499" s="263"/>
      <c r="J499" s="263"/>
      <c r="K499" s="263"/>
      <c r="L499" s="263"/>
      <c r="M499" s="263"/>
      <c r="N499" s="263"/>
      <c r="O499" s="764">
        <f>SUM(C499:N499)</f>
        <v>5</v>
      </c>
      <c r="P499" s="273"/>
      <c r="Q499" s="274"/>
      <c r="R499" s="51"/>
    </row>
    <row r="500" spans="1:18" ht="18" x14ac:dyDescent="0.25">
      <c r="A500" s="106" t="s">
        <v>149</v>
      </c>
      <c r="B500" s="46" t="s">
        <v>332</v>
      </c>
      <c r="C500" s="1025"/>
      <c r="D500" s="1025"/>
      <c r="E500" s="685"/>
      <c r="F500" s="685"/>
      <c r="G500" s="685"/>
      <c r="H500" s="685"/>
      <c r="I500" s="1025"/>
      <c r="J500" s="606"/>
      <c r="K500" s="686"/>
      <c r="L500" s="686"/>
      <c r="M500" s="685"/>
      <c r="N500" s="685"/>
      <c r="O500" s="682"/>
      <c r="P500" s="273"/>
      <c r="Q500" s="274"/>
      <c r="R500" s="51"/>
    </row>
    <row r="501" spans="1:18" ht="18" x14ac:dyDescent="0.25">
      <c r="A501" s="106" t="s">
        <v>150</v>
      </c>
      <c r="B501" s="46" t="s">
        <v>333</v>
      </c>
      <c r="C501" s="1025"/>
      <c r="D501" s="1025"/>
      <c r="E501" s="685"/>
      <c r="F501" s="685"/>
      <c r="G501" s="685"/>
      <c r="H501" s="685"/>
      <c r="I501" s="1025"/>
      <c r="J501" s="606"/>
      <c r="K501" s="686"/>
      <c r="L501" s="686"/>
      <c r="M501" s="685"/>
      <c r="N501" s="685"/>
      <c r="O501" s="682"/>
      <c r="P501" s="273"/>
      <c r="Q501" s="274"/>
      <c r="R501" s="51"/>
    </row>
    <row r="502" spans="1:18" ht="18" x14ac:dyDescent="0.25">
      <c r="A502" s="106" t="s">
        <v>151</v>
      </c>
      <c r="B502" s="46" t="s">
        <v>334</v>
      </c>
      <c r="C502" s="1025"/>
      <c r="D502" s="1025"/>
      <c r="E502" s="685"/>
      <c r="F502" s="685"/>
      <c r="G502" s="685"/>
      <c r="H502" s="685"/>
      <c r="I502" s="1025"/>
      <c r="J502" s="606"/>
      <c r="K502" s="686"/>
      <c r="L502" s="686"/>
      <c r="M502" s="685"/>
      <c r="N502" s="685"/>
      <c r="O502" s="682"/>
      <c r="P502" s="273"/>
      <c r="Q502" s="274"/>
      <c r="R502" s="51"/>
    </row>
    <row r="503" spans="1:18" ht="18" x14ac:dyDescent="0.25">
      <c r="A503" s="106" t="s">
        <v>152</v>
      </c>
      <c r="B503" s="46" t="s">
        <v>335</v>
      </c>
      <c r="C503" s="1025"/>
      <c r="D503" s="1025">
        <v>3</v>
      </c>
      <c r="E503" s="685">
        <v>2</v>
      </c>
      <c r="F503" s="685"/>
      <c r="G503" s="685"/>
      <c r="H503" s="685"/>
      <c r="I503" s="1025"/>
      <c r="J503" s="606"/>
      <c r="K503" s="686"/>
      <c r="L503" s="686"/>
      <c r="M503" s="685"/>
      <c r="N503" s="685"/>
      <c r="O503" s="682"/>
      <c r="P503" s="273"/>
      <c r="Q503" s="274"/>
      <c r="R503" s="51"/>
    </row>
    <row r="504" spans="1:18" ht="18" x14ac:dyDescent="0.25">
      <c r="A504" s="107" t="s">
        <v>39</v>
      </c>
      <c r="B504" s="45" t="s">
        <v>336</v>
      </c>
      <c r="C504" s="263">
        <v>0</v>
      </c>
      <c r="D504" s="263">
        <v>0</v>
      </c>
      <c r="E504" s="261">
        <v>0</v>
      </c>
      <c r="F504" s="261"/>
      <c r="G504" s="261"/>
      <c r="H504" s="261"/>
      <c r="I504" s="263"/>
      <c r="J504" s="263"/>
      <c r="K504" s="261"/>
      <c r="L504" s="261"/>
      <c r="M504" s="261"/>
      <c r="N504" s="261"/>
      <c r="O504" s="764">
        <f>SUM(C504:N504)</f>
        <v>0</v>
      </c>
      <c r="P504" s="273"/>
      <c r="Q504" s="274"/>
      <c r="R504" s="51"/>
    </row>
    <row r="505" spans="1:18" ht="18" x14ac:dyDescent="0.25">
      <c r="A505" s="106" t="s">
        <v>154</v>
      </c>
      <c r="B505" s="46" t="s">
        <v>337</v>
      </c>
      <c r="C505" s="1025"/>
      <c r="D505" s="1025"/>
      <c r="E505" s="685"/>
      <c r="F505" s="685"/>
      <c r="G505" s="685"/>
      <c r="H505" s="685"/>
      <c r="I505" s="1025"/>
      <c r="J505" s="606"/>
      <c r="K505" s="686"/>
      <c r="L505" s="686"/>
      <c r="M505" s="685"/>
      <c r="N505" s="685"/>
      <c r="O505" s="682"/>
      <c r="P505" s="273"/>
      <c r="Q505" s="84"/>
      <c r="R505" s="85"/>
    </row>
    <row r="506" spans="1:18" ht="18" x14ac:dyDescent="0.25">
      <c r="A506" s="106" t="s">
        <v>155</v>
      </c>
      <c r="B506" s="46" t="s">
        <v>338</v>
      </c>
      <c r="C506" s="1025"/>
      <c r="D506" s="1025"/>
      <c r="E506" s="685"/>
      <c r="F506" s="685"/>
      <c r="G506" s="685"/>
      <c r="H506" s="685"/>
      <c r="I506" s="1025"/>
      <c r="J506" s="606"/>
      <c r="K506" s="686"/>
      <c r="L506" s="686"/>
      <c r="M506" s="685"/>
      <c r="N506" s="685"/>
      <c r="O506" s="682"/>
      <c r="P506" s="273"/>
      <c r="Q506" s="274"/>
      <c r="R506" s="51"/>
    </row>
    <row r="507" spans="1:18" ht="18" x14ac:dyDescent="0.25">
      <c r="A507" s="106" t="s">
        <v>156</v>
      </c>
      <c r="B507" s="46" t="s">
        <v>339</v>
      </c>
      <c r="C507" s="1025"/>
      <c r="D507" s="1025"/>
      <c r="E507" s="685"/>
      <c r="F507" s="685"/>
      <c r="G507" s="685"/>
      <c r="H507" s="685"/>
      <c r="I507" s="1025"/>
      <c r="J507" s="606"/>
      <c r="K507" s="686"/>
      <c r="L507" s="686"/>
      <c r="M507" s="685"/>
      <c r="N507" s="685"/>
      <c r="O507" s="682"/>
      <c r="P507" s="273"/>
      <c r="Q507" s="274"/>
      <c r="R507" s="51"/>
    </row>
    <row r="508" spans="1:18" ht="18" x14ac:dyDescent="0.25">
      <c r="A508" s="106" t="s">
        <v>157</v>
      </c>
      <c r="B508" s="46" t="s">
        <v>340</v>
      </c>
      <c r="C508" s="1025"/>
      <c r="D508" s="1025"/>
      <c r="E508" s="685"/>
      <c r="F508" s="685"/>
      <c r="G508" s="685"/>
      <c r="H508" s="685"/>
      <c r="I508" s="1025"/>
      <c r="J508" s="606"/>
      <c r="K508" s="686"/>
      <c r="L508" s="686"/>
      <c r="M508" s="685"/>
      <c r="N508" s="685"/>
      <c r="O508" s="682"/>
      <c r="P508" s="273"/>
      <c r="Q508" s="274"/>
      <c r="R508" s="51"/>
    </row>
    <row r="509" spans="1:18" ht="18" x14ac:dyDescent="0.25">
      <c r="A509" s="107" t="s">
        <v>41</v>
      </c>
      <c r="B509" s="47" t="s">
        <v>341</v>
      </c>
      <c r="C509" s="263">
        <v>0</v>
      </c>
      <c r="D509" s="263">
        <v>0</v>
      </c>
      <c r="E509" s="261">
        <v>0</v>
      </c>
      <c r="F509" s="261"/>
      <c r="G509" s="261"/>
      <c r="H509" s="261"/>
      <c r="I509" s="263"/>
      <c r="J509" s="263"/>
      <c r="K509" s="261"/>
      <c r="L509" s="261"/>
      <c r="M509" s="261"/>
      <c r="N509" s="261"/>
      <c r="O509" s="764">
        <f>SUM(C509:N509)</f>
        <v>0</v>
      </c>
      <c r="P509" s="273"/>
      <c r="Q509" s="274"/>
      <c r="R509" s="51"/>
    </row>
    <row r="510" spans="1:18" ht="18" x14ac:dyDescent="0.25">
      <c r="A510" s="106" t="s">
        <v>159</v>
      </c>
      <c r="B510" s="44" t="s">
        <v>342</v>
      </c>
      <c r="C510" s="1025"/>
      <c r="D510" s="1025"/>
      <c r="E510" s="685"/>
      <c r="F510" s="685"/>
      <c r="G510" s="685"/>
      <c r="H510" s="685"/>
      <c r="I510" s="1025"/>
      <c r="J510" s="606"/>
      <c r="K510" s="686"/>
      <c r="L510" s="686"/>
      <c r="M510" s="685"/>
      <c r="N510" s="685"/>
      <c r="O510" s="682"/>
      <c r="P510" s="273"/>
      <c r="Q510" s="274"/>
      <c r="R510" s="51"/>
    </row>
    <row r="511" spans="1:18" ht="18" x14ac:dyDescent="0.25">
      <c r="A511" s="106" t="s">
        <v>160</v>
      </c>
      <c r="B511" s="44" t="s">
        <v>343</v>
      </c>
      <c r="C511" s="1025"/>
      <c r="D511" s="1025"/>
      <c r="E511" s="685"/>
      <c r="F511" s="685"/>
      <c r="G511" s="685"/>
      <c r="H511" s="685"/>
      <c r="I511" s="1025"/>
      <c r="J511" s="606"/>
      <c r="K511" s="686"/>
      <c r="L511" s="686"/>
      <c r="M511" s="685"/>
      <c r="N511" s="685"/>
      <c r="O511" s="682"/>
      <c r="P511" s="273"/>
      <c r="Q511" s="274"/>
      <c r="R511" s="51"/>
    </row>
    <row r="512" spans="1:18" ht="18" x14ac:dyDescent="0.25">
      <c r="A512" s="107" t="s">
        <v>43</v>
      </c>
      <c r="B512" s="48" t="s">
        <v>344</v>
      </c>
      <c r="C512" s="263">
        <v>0</v>
      </c>
      <c r="D512" s="263">
        <v>0</v>
      </c>
      <c r="E512" s="261">
        <v>0</v>
      </c>
      <c r="F512" s="261"/>
      <c r="G512" s="261"/>
      <c r="H512" s="261"/>
      <c r="I512" s="263"/>
      <c r="J512" s="263"/>
      <c r="K512" s="261"/>
      <c r="L512" s="261"/>
      <c r="M512" s="261"/>
      <c r="N512" s="261"/>
      <c r="O512" s="764">
        <f>SUM(C512:N512)</f>
        <v>0</v>
      </c>
      <c r="P512" s="273"/>
      <c r="Q512" s="274"/>
      <c r="R512" s="51"/>
    </row>
    <row r="513" spans="1:18" ht="18" x14ac:dyDescent="0.25">
      <c r="A513" s="106" t="s">
        <v>163</v>
      </c>
      <c r="B513" s="46" t="s">
        <v>345</v>
      </c>
      <c r="C513" s="1025"/>
      <c r="D513" s="1025"/>
      <c r="E513" s="685"/>
      <c r="F513" s="685"/>
      <c r="G513" s="685"/>
      <c r="H513" s="685"/>
      <c r="I513" s="1025"/>
      <c r="J513" s="606"/>
      <c r="K513" s="686"/>
      <c r="L513" s="686"/>
      <c r="M513" s="685"/>
      <c r="N513" s="685"/>
      <c r="O513" s="682"/>
      <c r="P513" s="273"/>
      <c r="Q513" s="84"/>
      <c r="R513" s="85"/>
    </row>
    <row r="514" spans="1:18" ht="18" x14ac:dyDescent="0.25">
      <c r="A514" s="106" t="s">
        <v>164</v>
      </c>
      <c r="B514" s="46" t="s">
        <v>346</v>
      </c>
      <c r="C514" s="1025"/>
      <c r="D514" s="1025"/>
      <c r="E514" s="685"/>
      <c r="F514" s="685"/>
      <c r="G514" s="685"/>
      <c r="H514" s="685"/>
      <c r="I514" s="1025"/>
      <c r="J514" s="606"/>
      <c r="K514" s="686"/>
      <c r="L514" s="686"/>
      <c r="M514" s="685"/>
      <c r="N514" s="685"/>
      <c r="O514" s="682"/>
      <c r="P514" s="273"/>
      <c r="Q514" s="274"/>
      <c r="R514" s="51"/>
    </row>
    <row r="515" spans="1:18" ht="18" x14ac:dyDescent="0.25">
      <c r="A515" s="106" t="s">
        <v>165</v>
      </c>
      <c r="B515" s="46" t="s">
        <v>347</v>
      </c>
      <c r="C515" s="1025"/>
      <c r="D515" s="1025"/>
      <c r="E515" s="685"/>
      <c r="F515" s="685"/>
      <c r="G515" s="685"/>
      <c r="H515" s="685"/>
      <c r="I515" s="1025"/>
      <c r="J515" s="606"/>
      <c r="K515" s="686"/>
      <c r="L515" s="686"/>
      <c r="M515" s="685"/>
      <c r="N515" s="685"/>
      <c r="O515" s="682"/>
      <c r="P515" s="273"/>
      <c r="Q515" s="274"/>
      <c r="R515" s="51"/>
    </row>
    <row r="516" spans="1:18" ht="25.5" x14ac:dyDescent="0.25">
      <c r="A516" s="169" t="s">
        <v>45</v>
      </c>
      <c r="B516" s="48" t="s">
        <v>348</v>
      </c>
      <c r="C516" s="263">
        <v>0</v>
      </c>
      <c r="D516" s="263">
        <v>67</v>
      </c>
      <c r="E516" s="261">
        <v>1</v>
      </c>
      <c r="F516" s="261"/>
      <c r="G516" s="261"/>
      <c r="H516" s="261"/>
      <c r="I516" s="263"/>
      <c r="J516" s="263"/>
      <c r="K516" s="261"/>
      <c r="L516" s="261"/>
      <c r="M516" s="261"/>
      <c r="N516" s="261"/>
      <c r="O516" s="764">
        <f>SUM(C516:N516)</f>
        <v>68</v>
      </c>
      <c r="P516" s="273"/>
      <c r="Q516" s="274"/>
      <c r="R516" s="51"/>
    </row>
    <row r="517" spans="1:18" ht="18" x14ac:dyDescent="0.25">
      <c r="A517" s="106" t="s">
        <v>168</v>
      </c>
      <c r="B517" s="46" t="s">
        <v>349</v>
      </c>
      <c r="C517" s="1025"/>
      <c r="D517" s="1025"/>
      <c r="E517" s="685"/>
      <c r="F517" s="685"/>
      <c r="G517" s="685"/>
      <c r="H517" s="685"/>
      <c r="I517" s="1025"/>
      <c r="J517" s="606"/>
      <c r="K517" s="686"/>
      <c r="L517" s="686"/>
      <c r="M517" s="685"/>
      <c r="N517" s="685"/>
      <c r="O517" s="682"/>
      <c r="P517" s="273"/>
      <c r="Q517" s="274"/>
      <c r="R517" s="51"/>
    </row>
    <row r="518" spans="1:18" ht="18" x14ac:dyDescent="0.25">
      <c r="A518" s="106" t="s">
        <v>169</v>
      </c>
      <c r="B518" s="46" t="s">
        <v>343</v>
      </c>
      <c r="C518" s="1025"/>
      <c r="D518" s="1025">
        <v>67</v>
      </c>
      <c r="E518" s="685">
        <v>1</v>
      </c>
      <c r="F518" s="685"/>
      <c r="G518" s="685"/>
      <c r="H518" s="685"/>
      <c r="I518" s="1025"/>
      <c r="J518" s="606"/>
      <c r="K518" s="686"/>
      <c r="L518" s="686"/>
      <c r="M518" s="685"/>
      <c r="N518" s="685"/>
      <c r="O518" s="682"/>
      <c r="P518" s="273"/>
      <c r="Q518" s="84"/>
      <c r="R518" s="85"/>
    </row>
    <row r="519" spans="1:18" ht="18" x14ac:dyDescent="0.25">
      <c r="A519" s="106" t="s">
        <v>170</v>
      </c>
      <c r="B519" s="46" t="s">
        <v>350</v>
      </c>
      <c r="C519" s="1025"/>
      <c r="D519" s="1025"/>
      <c r="E519" s="685"/>
      <c r="F519" s="685"/>
      <c r="G519" s="685"/>
      <c r="H519" s="685"/>
      <c r="I519" s="1025"/>
      <c r="J519" s="606"/>
      <c r="K519" s="686"/>
      <c r="L519" s="686"/>
      <c r="M519" s="685"/>
      <c r="N519" s="685"/>
      <c r="O519" s="682"/>
      <c r="P519" s="273"/>
      <c r="Q519" s="274"/>
      <c r="R519" s="51"/>
    </row>
    <row r="520" spans="1:18" ht="38.25" x14ac:dyDescent="0.25">
      <c r="A520" s="170" t="s">
        <v>47</v>
      </c>
      <c r="B520" s="167" t="s">
        <v>393</v>
      </c>
      <c r="C520" s="1027">
        <v>0</v>
      </c>
      <c r="D520" s="1027">
        <v>0</v>
      </c>
      <c r="E520" s="1028">
        <v>0</v>
      </c>
      <c r="F520" s="1028"/>
      <c r="G520" s="1028"/>
      <c r="H520" s="1028"/>
      <c r="I520" s="1027"/>
      <c r="J520" s="1027"/>
      <c r="K520" s="1028"/>
      <c r="L520" s="1028"/>
      <c r="M520" s="1028"/>
      <c r="N520" s="1028"/>
      <c r="O520" s="764">
        <f>SUM(C520:N520)</f>
        <v>0</v>
      </c>
      <c r="P520" s="273"/>
      <c r="Q520" s="274"/>
      <c r="R520" s="51"/>
    </row>
    <row r="521" spans="1:18" ht="18" x14ac:dyDescent="0.25">
      <c r="A521" s="164" t="s">
        <v>172</v>
      </c>
      <c r="B521" s="168" t="s">
        <v>394</v>
      </c>
      <c r="C521" s="1025"/>
      <c r="D521" s="1025"/>
      <c r="E521" s="685"/>
      <c r="F521" s="685"/>
      <c r="G521" s="685"/>
      <c r="H521" s="685"/>
      <c r="I521" s="1025"/>
      <c r="J521" s="606"/>
      <c r="K521" s="686"/>
      <c r="L521" s="686"/>
      <c r="M521" s="685"/>
      <c r="N521" s="685"/>
      <c r="O521" s="682"/>
      <c r="P521" s="273"/>
      <c r="Q521" s="274"/>
      <c r="R521" s="51"/>
    </row>
    <row r="522" spans="1:18" ht="18" x14ac:dyDescent="0.25">
      <c r="A522" s="164" t="s">
        <v>173</v>
      </c>
      <c r="B522" s="168" t="s">
        <v>395</v>
      </c>
      <c r="C522" s="1025"/>
      <c r="D522" s="1025"/>
      <c r="E522" s="685"/>
      <c r="F522" s="685"/>
      <c r="G522" s="685"/>
      <c r="H522" s="685"/>
      <c r="I522" s="1025"/>
      <c r="J522" s="606"/>
      <c r="K522" s="686"/>
      <c r="L522" s="686"/>
      <c r="M522" s="685"/>
      <c r="N522" s="685"/>
      <c r="O522" s="682"/>
      <c r="P522" s="273"/>
      <c r="Q522" s="274"/>
      <c r="R522" s="51"/>
    </row>
    <row r="523" spans="1:18" ht="18" x14ac:dyDescent="0.25">
      <c r="A523" s="164" t="s">
        <v>174</v>
      </c>
      <c r="B523" s="168" t="s">
        <v>396</v>
      </c>
      <c r="C523" s="1025"/>
      <c r="D523" s="1025"/>
      <c r="E523" s="685"/>
      <c r="F523" s="685"/>
      <c r="G523" s="685"/>
      <c r="H523" s="685"/>
      <c r="I523" s="1025"/>
      <c r="J523" s="606"/>
      <c r="K523" s="686"/>
      <c r="L523" s="686"/>
      <c r="M523" s="685"/>
      <c r="N523" s="685"/>
      <c r="O523" s="682"/>
      <c r="P523" s="273"/>
      <c r="Q523" s="274"/>
      <c r="R523" s="51"/>
    </row>
    <row r="524" spans="1:18" ht="25.5" x14ac:dyDescent="0.25">
      <c r="A524" s="170" t="s">
        <v>49</v>
      </c>
      <c r="B524" s="167" t="s">
        <v>397</v>
      </c>
      <c r="C524" s="1027">
        <f>C526</f>
        <v>1</v>
      </c>
      <c r="D524" s="1027">
        <f>D526</f>
        <v>1</v>
      </c>
      <c r="E524" s="1028">
        <v>0</v>
      </c>
      <c r="F524" s="1028"/>
      <c r="G524" s="1028"/>
      <c r="H524" s="1028"/>
      <c r="I524" s="1027"/>
      <c r="J524" s="1027"/>
      <c r="K524" s="1028"/>
      <c r="L524" s="1028"/>
      <c r="M524" s="1028"/>
      <c r="N524" s="1028"/>
      <c r="O524" s="764">
        <f>SUM(C524:N524)</f>
        <v>2</v>
      </c>
      <c r="P524" s="273"/>
      <c r="Q524" s="274"/>
      <c r="R524" s="51"/>
    </row>
    <row r="525" spans="1:18" ht="18" x14ac:dyDescent="0.25">
      <c r="A525" s="164" t="s">
        <v>176</v>
      </c>
      <c r="B525" s="168" t="s">
        <v>398</v>
      </c>
      <c r="C525" s="1025"/>
      <c r="D525" s="1025"/>
      <c r="E525" s="685"/>
      <c r="F525" s="685"/>
      <c r="G525" s="685"/>
      <c r="H525" s="685"/>
      <c r="I525" s="1025"/>
      <c r="J525" s="606"/>
      <c r="K525" s="686"/>
      <c r="L525" s="686"/>
      <c r="M525" s="685"/>
      <c r="N525" s="685"/>
      <c r="O525" s="682"/>
      <c r="P525" s="273"/>
      <c r="Q525" s="274"/>
      <c r="R525" s="51"/>
    </row>
    <row r="526" spans="1:18" ht="18" x14ac:dyDescent="0.25">
      <c r="A526" s="164" t="s">
        <v>177</v>
      </c>
      <c r="B526" s="168" t="s">
        <v>399</v>
      </c>
      <c r="C526" s="1026">
        <v>1</v>
      </c>
      <c r="D526" s="1025">
        <v>1</v>
      </c>
      <c r="E526" s="685"/>
      <c r="F526" s="685"/>
      <c r="G526" s="685"/>
      <c r="H526" s="685"/>
      <c r="I526" s="1025"/>
      <c r="J526" s="606"/>
      <c r="K526" s="686"/>
      <c r="L526" s="686"/>
      <c r="M526" s="685"/>
      <c r="N526" s="685"/>
      <c r="O526" s="682"/>
      <c r="P526" s="273"/>
      <c r="Q526" s="274"/>
      <c r="R526" s="51"/>
    </row>
    <row r="527" spans="1:18" ht="38.25" x14ac:dyDescent="0.25">
      <c r="A527" s="170" t="s">
        <v>50</v>
      </c>
      <c r="B527" s="167" t="s">
        <v>400</v>
      </c>
      <c r="C527" s="1027">
        <v>0</v>
      </c>
      <c r="D527" s="1027">
        <v>0</v>
      </c>
      <c r="E527" s="1028">
        <v>0</v>
      </c>
      <c r="F527" s="1028"/>
      <c r="G527" s="1028"/>
      <c r="H527" s="1028"/>
      <c r="I527" s="1027"/>
      <c r="J527" s="1027"/>
      <c r="K527" s="1028"/>
      <c r="L527" s="1028"/>
      <c r="M527" s="1028"/>
      <c r="N527" s="1028"/>
      <c r="O527" s="764">
        <f>SUM(C527:N527)</f>
        <v>0</v>
      </c>
      <c r="P527" s="273"/>
      <c r="Q527" s="274"/>
      <c r="R527" s="51"/>
    </row>
    <row r="528" spans="1:18" ht="18" x14ac:dyDescent="0.25">
      <c r="A528" s="166" t="s">
        <v>51</v>
      </c>
      <c r="B528" s="49" t="s">
        <v>351</v>
      </c>
      <c r="C528" s="1029">
        <f>SUM(C491,C498,C499,C504,C509,C512,C516,C520,C524,C527)</f>
        <v>4</v>
      </c>
      <c r="D528" s="1029">
        <f>SUM(D491,D498,D499,D504,D509,D512,D516,D520,D524,D527)</f>
        <v>73</v>
      </c>
      <c r="E528" s="1029">
        <f>SUM(E491,E498,E499,E504,E509,E512,E516,E520,E524,E527)</f>
        <v>7</v>
      </c>
      <c r="F528" s="1029"/>
      <c r="G528" s="1029"/>
      <c r="H528" s="1029"/>
      <c r="I528" s="1029"/>
      <c r="J528" s="1029"/>
      <c r="K528" s="1029"/>
      <c r="L528" s="1029"/>
      <c r="M528" s="1029"/>
      <c r="N528" s="1029"/>
      <c r="O528" s="832">
        <f>SUM(O491:O527)</f>
        <v>84</v>
      </c>
      <c r="P528" s="273"/>
      <c r="Q528" s="274"/>
      <c r="R528" s="51"/>
    </row>
    <row r="529" spans="1:18" ht="18" x14ac:dyDescent="0.25">
      <c r="A529" s="166" t="s">
        <v>53</v>
      </c>
      <c r="B529" s="29" t="s">
        <v>352</v>
      </c>
      <c r="C529" s="606">
        <v>0</v>
      </c>
      <c r="D529" s="606">
        <v>0</v>
      </c>
      <c r="E529" s="686">
        <v>0</v>
      </c>
      <c r="F529" s="686"/>
      <c r="G529" s="685"/>
      <c r="H529" s="686"/>
      <c r="I529" s="606"/>
      <c r="J529" s="606"/>
      <c r="K529" s="686"/>
      <c r="L529" s="686"/>
      <c r="M529" s="685"/>
      <c r="N529" s="686"/>
      <c r="O529" s="682">
        <f>SUM(C529:N529)</f>
        <v>0</v>
      </c>
      <c r="P529" s="273"/>
      <c r="Q529" s="274"/>
      <c r="R529" s="51"/>
    </row>
    <row r="530" spans="1:18" ht="18" x14ac:dyDescent="0.25">
      <c r="A530" s="166" t="s">
        <v>54</v>
      </c>
      <c r="B530" s="59" t="s">
        <v>320</v>
      </c>
      <c r="C530" s="1030">
        <f>SUM(C528:C529)</f>
        <v>4</v>
      </c>
      <c r="D530" s="1030">
        <f>SUM(D528:D529)</f>
        <v>73</v>
      </c>
      <c r="E530" s="1030">
        <f>SUM(E528:E529)</f>
        <v>7</v>
      </c>
      <c r="F530" s="1030"/>
      <c r="G530" s="1030"/>
      <c r="H530" s="1030"/>
      <c r="I530" s="1030"/>
      <c r="J530" s="1030"/>
      <c r="K530" s="1030"/>
      <c r="L530" s="1030"/>
      <c r="M530" s="1030"/>
      <c r="N530" s="1030"/>
      <c r="O530" s="486">
        <f>SUM(O528:O529)</f>
        <v>84</v>
      </c>
      <c r="P530" s="277"/>
      <c r="Q530" s="278"/>
      <c r="R530" s="62"/>
    </row>
  </sheetData>
  <mergeCells count="25">
    <mergeCell ref="B71:B72"/>
    <mergeCell ref="C71:D71"/>
    <mergeCell ref="E71:F71"/>
    <mergeCell ref="G71:G72"/>
    <mergeCell ref="B3:E3"/>
    <mergeCell ref="B18:B19"/>
    <mergeCell ref="C18:D18"/>
    <mergeCell ref="E18:F18"/>
    <mergeCell ref="G18:G19"/>
    <mergeCell ref="P337:AB337"/>
    <mergeCell ref="A390:A391"/>
    <mergeCell ref="B390:B391"/>
    <mergeCell ref="C390:O390"/>
    <mergeCell ref="B111:I111"/>
    <mergeCell ref="B128:I128"/>
    <mergeCell ref="A284:A285"/>
    <mergeCell ref="B284:B285"/>
    <mergeCell ref="C284:O284"/>
    <mergeCell ref="P284:AB284"/>
    <mergeCell ref="A444:A445"/>
    <mergeCell ref="B444:B445"/>
    <mergeCell ref="C444:O444"/>
    <mergeCell ref="A337:A338"/>
    <mergeCell ref="B337:B338"/>
    <mergeCell ref="C337:O33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30"/>
  <sheetViews>
    <sheetView tabSelected="1" zoomScale="85" zoomScaleNormal="85" workbookViewId="0">
      <selection activeCell="O445" sqref="O445"/>
    </sheetView>
  </sheetViews>
  <sheetFormatPr baseColWidth="10" defaultRowHeight="15" x14ac:dyDescent="0.25"/>
  <cols>
    <col min="1" max="1" width="12" customWidth="1"/>
    <col min="2" max="2" width="45.5703125" customWidth="1"/>
    <col min="3" max="3" width="8.42578125" customWidth="1"/>
    <col min="4" max="5" width="8.140625" customWidth="1"/>
    <col min="6" max="6" width="8.42578125" customWidth="1"/>
    <col min="7" max="7" width="7" customWidth="1"/>
    <col min="8" max="8" width="5.42578125" customWidth="1"/>
    <col min="9" max="10" width="5.85546875" customWidth="1"/>
    <col min="11" max="11" width="8.7109375" customWidth="1"/>
    <col min="12" max="12" width="6.85546875" customWidth="1"/>
    <col min="13" max="13" width="8" customWidth="1"/>
    <col min="14" max="14" width="7.7109375" customWidth="1"/>
    <col min="16" max="27" width="8.7109375" customWidth="1"/>
  </cols>
  <sheetData>
    <row r="1" spans="1:15" ht="15.75" x14ac:dyDescent="0.25">
      <c r="A1" s="9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333" t="s">
        <v>456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6.2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7" t="s">
        <v>442</v>
      </c>
    </row>
    <row r="6" spans="1:15" ht="18.75" x14ac:dyDescent="0.3">
      <c r="A6" s="23" t="s">
        <v>13</v>
      </c>
      <c r="B6" s="19" t="s">
        <v>14</v>
      </c>
      <c r="C6" s="1031">
        <v>32</v>
      </c>
      <c r="D6" s="625">
        <v>24</v>
      </c>
      <c r="E6" s="625">
        <v>13</v>
      </c>
      <c r="F6" s="626"/>
      <c r="G6" s="626"/>
      <c r="H6" s="626"/>
      <c r="I6" s="626"/>
      <c r="J6" s="626"/>
      <c r="K6" s="626"/>
      <c r="L6" s="627"/>
      <c r="M6" s="627"/>
      <c r="N6" s="626"/>
      <c r="O6" s="1032">
        <f t="shared" ref="O6:O14" si="0">SUM(C6:N6)</f>
        <v>69</v>
      </c>
    </row>
    <row r="7" spans="1:15" ht="16.5" x14ac:dyDescent="0.3">
      <c r="A7" s="106" t="s">
        <v>15</v>
      </c>
      <c r="B7" s="18" t="s">
        <v>16</v>
      </c>
      <c r="C7" s="1033">
        <v>3</v>
      </c>
      <c r="D7" s="628">
        <v>5</v>
      </c>
      <c r="E7" s="628">
        <v>4</v>
      </c>
      <c r="F7" s="629"/>
      <c r="G7" s="630"/>
      <c r="H7" s="631"/>
      <c r="I7" s="632"/>
      <c r="J7" s="632"/>
      <c r="K7" s="632"/>
      <c r="L7" s="632"/>
      <c r="M7" s="632"/>
      <c r="N7" s="632"/>
      <c r="O7" s="1034">
        <f t="shared" si="0"/>
        <v>12</v>
      </c>
    </row>
    <row r="8" spans="1:15" ht="16.5" x14ac:dyDescent="0.3">
      <c r="A8" s="106" t="s">
        <v>17</v>
      </c>
      <c r="B8" s="18" t="s">
        <v>18</v>
      </c>
      <c r="C8" s="1033">
        <v>29</v>
      </c>
      <c r="D8" s="628">
        <v>19</v>
      </c>
      <c r="E8" s="628">
        <v>9</v>
      </c>
      <c r="F8" s="633"/>
      <c r="G8" s="634"/>
      <c r="H8" s="635"/>
      <c r="I8" s="632"/>
      <c r="J8" s="632"/>
      <c r="K8" s="632"/>
      <c r="L8" s="632"/>
      <c r="M8" s="632"/>
      <c r="N8" s="632"/>
      <c r="O8" s="1034">
        <f t="shared" si="0"/>
        <v>57</v>
      </c>
    </row>
    <row r="9" spans="1:15" ht="18.75" x14ac:dyDescent="0.3">
      <c r="A9" s="23" t="s">
        <v>19</v>
      </c>
      <c r="B9" s="19" t="s">
        <v>20</v>
      </c>
      <c r="C9" s="1031">
        <v>10</v>
      </c>
      <c r="D9" s="636">
        <v>9</v>
      </c>
      <c r="E9" s="636">
        <v>6</v>
      </c>
      <c r="F9" s="1035"/>
      <c r="G9" s="1035"/>
      <c r="H9" s="1035"/>
      <c r="I9" s="1035"/>
      <c r="J9" s="1035"/>
      <c r="K9" s="1035"/>
      <c r="L9" s="1035"/>
      <c r="M9" s="1035"/>
      <c r="N9" s="1035"/>
      <c r="O9" s="1032">
        <f t="shared" si="0"/>
        <v>25</v>
      </c>
    </row>
    <row r="10" spans="1:15" ht="16.5" x14ac:dyDescent="0.3">
      <c r="A10" s="106" t="s">
        <v>21</v>
      </c>
      <c r="B10" s="18" t="s">
        <v>22</v>
      </c>
      <c r="C10" s="1033">
        <v>2</v>
      </c>
      <c r="D10" s="628">
        <v>4</v>
      </c>
      <c r="E10" s="628">
        <v>2</v>
      </c>
      <c r="F10" s="629"/>
      <c r="G10" s="630"/>
      <c r="H10" s="631"/>
      <c r="I10" s="632"/>
      <c r="J10" s="632"/>
      <c r="K10" s="632"/>
      <c r="L10" s="632"/>
      <c r="M10" s="632"/>
      <c r="N10" s="632"/>
      <c r="O10" s="1034">
        <f t="shared" si="0"/>
        <v>8</v>
      </c>
    </row>
    <row r="11" spans="1:15" ht="16.5" x14ac:dyDescent="0.3">
      <c r="A11" s="106" t="s">
        <v>23</v>
      </c>
      <c r="B11" s="18" t="s">
        <v>24</v>
      </c>
      <c r="C11" s="1033">
        <v>8</v>
      </c>
      <c r="D11" s="628">
        <v>5</v>
      </c>
      <c r="E11" s="628">
        <v>4</v>
      </c>
      <c r="F11" s="629"/>
      <c r="G11" s="630"/>
      <c r="H11" s="631"/>
      <c r="I11" s="632"/>
      <c r="J11" s="632"/>
      <c r="K11" s="632"/>
      <c r="L11" s="632"/>
      <c r="M11" s="632"/>
      <c r="N11" s="632"/>
      <c r="O11" s="1034">
        <f t="shared" si="0"/>
        <v>17</v>
      </c>
    </row>
    <row r="12" spans="1:15" ht="18.75" x14ac:dyDescent="0.3">
      <c r="A12" s="23" t="s">
        <v>25</v>
      </c>
      <c r="B12" s="25" t="s">
        <v>26</v>
      </c>
      <c r="C12" s="1031">
        <v>22</v>
      </c>
      <c r="D12" s="625">
        <v>15</v>
      </c>
      <c r="E12" s="625">
        <v>7</v>
      </c>
      <c r="F12" s="1036"/>
      <c r="G12" s="1036"/>
      <c r="H12" s="1036"/>
      <c r="I12" s="1036"/>
      <c r="J12" s="1036"/>
      <c r="K12" s="1036"/>
      <c r="L12" s="1035"/>
      <c r="M12" s="1035"/>
      <c r="N12" s="1036"/>
      <c r="O12" s="1032">
        <f t="shared" si="0"/>
        <v>44</v>
      </c>
    </row>
    <row r="13" spans="1:15" ht="16.5" x14ac:dyDescent="0.3">
      <c r="A13" s="106" t="s">
        <v>27</v>
      </c>
      <c r="B13" s="64" t="s">
        <v>28</v>
      </c>
      <c r="C13" s="1033">
        <v>1</v>
      </c>
      <c r="D13" s="628">
        <v>1</v>
      </c>
      <c r="E13" s="628">
        <v>2</v>
      </c>
      <c r="F13" s="629"/>
      <c r="G13" s="630"/>
      <c r="H13" s="631"/>
      <c r="I13" s="632"/>
      <c r="J13" s="632"/>
      <c r="K13" s="632"/>
      <c r="L13" s="632"/>
      <c r="M13" s="632"/>
      <c r="N13" s="632"/>
      <c r="O13" s="1034">
        <f t="shared" si="0"/>
        <v>4</v>
      </c>
    </row>
    <row r="14" spans="1:15" ht="16.5" x14ac:dyDescent="0.3">
      <c r="A14" s="106" t="s">
        <v>29</v>
      </c>
      <c r="B14" s="18" t="s">
        <v>30</v>
      </c>
      <c r="C14" s="1033">
        <v>21</v>
      </c>
      <c r="D14" s="628">
        <v>14</v>
      </c>
      <c r="E14" s="628">
        <v>5</v>
      </c>
      <c r="F14" s="637"/>
      <c r="G14" s="631"/>
      <c r="H14" s="631"/>
      <c r="I14" s="632"/>
      <c r="J14" s="632"/>
      <c r="K14" s="632"/>
      <c r="L14" s="632"/>
      <c r="M14" s="632"/>
      <c r="N14" s="632"/>
      <c r="O14" s="1034">
        <f t="shared" si="0"/>
        <v>40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ht="25.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ht="16.5" x14ac:dyDescent="0.3">
      <c r="A20" s="107" t="s">
        <v>13</v>
      </c>
      <c r="B20" s="157" t="s">
        <v>377</v>
      </c>
      <c r="C20" s="641">
        <v>0</v>
      </c>
      <c r="D20" s="642">
        <v>9</v>
      </c>
      <c r="E20" s="642">
        <v>0</v>
      </c>
      <c r="F20" s="642">
        <v>1</v>
      </c>
      <c r="G20" s="1037">
        <v>10</v>
      </c>
      <c r="H20" s="177"/>
      <c r="I20" s="178"/>
      <c r="J20" s="178"/>
      <c r="K20" s="178"/>
      <c r="L20" s="179"/>
      <c r="M20" s="179"/>
      <c r="N20" s="179"/>
      <c r="O20" s="57"/>
    </row>
    <row r="21" spans="1:15" ht="16.5" x14ac:dyDescent="0.3">
      <c r="A21" s="107" t="s">
        <v>19</v>
      </c>
      <c r="B21" s="157" t="s">
        <v>378</v>
      </c>
      <c r="C21" s="641">
        <v>0</v>
      </c>
      <c r="D21" s="642">
        <v>1</v>
      </c>
      <c r="E21" s="642">
        <v>0</v>
      </c>
      <c r="F21" s="642">
        <v>0</v>
      </c>
      <c r="G21" s="1037">
        <v>1</v>
      </c>
      <c r="H21" s="177"/>
      <c r="I21" s="178"/>
      <c r="J21" s="178"/>
      <c r="K21" s="178"/>
      <c r="L21" s="179"/>
      <c r="M21" s="179"/>
      <c r="N21" s="179"/>
      <c r="O21" s="57"/>
    </row>
    <row r="22" spans="1:15" ht="16.5" x14ac:dyDescent="0.3">
      <c r="A22" s="107" t="s">
        <v>25</v>
      </c>
      <c r="B22" s="157" t="s">
        <v>438</v>
      </c>
      <c r="C22" s="641">
        <v>0</v>
      </c>
      <c r="D22" s="642">
        <v>1</v>
      </c>
      <c r="E22" s="642">
        <v>0</v>
      </c>
      <c r="F22" s="642">
        <v>0</v>
      </c>
      <c r="G22" s="1037">
        <v>1</v>
      </c>
      <c r="H22" s="177"/>
      <c r="I22" s="178"/>
      <c r="J22" s="178"/>
      <c r="K22" s="178"/>
      <c r="L22" s="179"/>
      <c r="M22" s="179"/>
      <c r="N22" s="179"/>
      <c r="O22" s="57"/>
    </row>
    <row r="23" spans="1:15" ht="16.5" x14ac:dyDescent="0.3">
      <c r="A23" s="107" t="s">
        <v>33</v>
      </c>
      <c r="B23" s="157" t="s">
        <v>358</v>
      </c>
      <c r="C23" s="641">
        <v>0</v>
      </c>
      <c r="D23" s="642">
        <v>1</v>
      </c>
      <c r="E23" s="642">
        <v>1</v>
      </c>
      <c r="F23" s="631">
        <v>0</v>
      </c>
      <c r="G23" s="1037">
        <v>2</v>
      </c>
      <c r="H23" s="177"/>
      <c r="I23" s="178"/>
      <c r="J23" s="178"/>
      <c r="K23" s="178"/>
      <c r="L23" s="179"/>
      <c r="M23" s="179"/>
      <c r="N23" s="179"/>
      <c r="O23" s="57"/>
    </row>
    <row r="24" spans="1:15" ht="16.5" x14ac:dyDescent="0.3">
      <c r="A24" s="107" t="s">
        <v>35</v>
      </c>
      <c r="B24" s="157" t="s">
        <v>357</v>
      </c>
      <c r="C24" s="641">
        <v>1</v>
      </c>
      <c r="D24" s="642">
        <v>2</v>
      </c>
      <c r="E24" s="642">
        <v>3</v>
      </c>
      <c r="F24" s="631">
        <v>2</v>
      </c>
      <c r="G24" s="1037">
        <v>8</v>
      </c>
      <c r="H24" s="177"/>
      <c r="I24" s="178"/>
      <c r="J24" s="178"/>
      <c r="K24" s="178"/>
      <c r="L24" s="179"/>
      <c r="M24" s="179"/>
      <c r="N24" s="179"/>
      <c r="O24" s="57"/>
    </row>
    <row r="25" spans="1:15" ht="16.5" x14ac:dyDescent="0.3">
      <c r="A25" s="107" t="s">
        <v>37</v>
      </c>
      <c r="B25" s="157" t="s">
        <v>355</v>
      </c>
      <c r="C25" s="641">
        <v>0</v>
      </c>
      <c r="D25" s="642">
        <v>3</v>
      </c>
      <c r="E25" s="642">
        <v>0</v>
      </c>
      <c r="F25" s="631">
        <v>4</v>
      </c>
      <c r="G25" s="1037">
        <v>7</v>
      </c>
      <c r="H25" s="177"/>
      <c r="I25" s="178"/>
      <c r="J25" s="178"/>
      <c r="K25" s="178"/>
      <c r="L25" s="179"/>
      <c r="M25" s="179"/>
      <c r="N25" s="179"/>
      <c r="O25" s="57"/>
    </row>
    <row r="26" spans="1:15" ht="16.5" x14ac:dyDescent="0.3">
      <c r="A26" s="107" t="s">
        <v>39</v>
      </c>
      <c r="B26" s="157" t="s">
        <v>356</v>
      </c>
      <c r="C26" s="641">
        <v>0</v>
      </c>
      <c r="D26" s="642">
        <v>0</v>
      </c>
      <c r="E26" s="642">
        <v>0</v>
      </c>
      <c r="F26" s="631">
        <v>0</v>
      </c>
      <c r="G26" s="1037">
        <v>0</v>
      </c>
      <c r="H26" s="177"/>
      <c r="I26" s="178"/>
      <c r="J26" s="178"/>
      <c r="K26" s="178"/>
      <c r="L26" s="179"/>
      <c r="M26" s="179"/>
      <c r="N26" s="179"/>
      <c r="O26" s="57"/>
    </row>
    <row r="27" spans="1:15" ht="16.5" x14ac:dyDescent="0.3">
      <c r="A27" s="107" t="s">
        <v>41</v>
      </c>
      <c r="B27" s="20" t="s">
        <v>379</v>
      </c>
      <c r="C27" s="641">
        <v>0</v>
      </c>
      <c r="D27" s="642">
        <v>4</v>
      </c>
      <c r="E27" s="642">
        <v>0</v>
      </c>
      <c r="F27" s="631">
        <v>2</v>
      </c>
      <c r="G27" s="1037">
        <v>6</v>
      </c>
      <c r="H27" s="177"/>
      <c r="I27" s="178"/>
      <c r="J27" s="178"/>
      <c r="K27" s="178"/>
      <c r="L27" s="179"/>
      <c r="M27" s="179"/>
      <c r="N27" s="179"/>
      <c r="O27" s="57"/>
    </row>
    <row r="28" spans="1:15" ht="16.5" x14ac:dyDescent="0.3">
      <c r="A28" s="107" t="s">
        <v>43</v>
      </c>
      <c r="B28" s="20" t="s">
        <v>380</v>
      </c>
      <c r="C28" s="641">
        <v>2</v>
      </c>
      <c r="D28" s="642">
        <v>2</v>
      </c>
      <c r="E28" s="642">
        <v>0</v>
      </c>
      <c r="F28" s="631">
        <v>1</v>
      </c>
      <c r="G28" s="1037">
        <v>5</v>
      </c>
      <c r="H28" s="177"/>
      <c r="I28" s="178"/>
      <c r="J28" s="178"/>
      <c r="K28" s="178"/>
      <c r="L28" s="179"/>
      <c r="M28" s="179"/>
      <c r="N28" s="179"/>
      <c r="O28" s="57"/>
    </row>
    <row r="29" spans="1:15" ht="16.5" x14ac:dyDescent="0.3">
      <c r="A29" s="107" t="s">
        <v>45</v>
      </c>
      <c r="B29" s="20" t="s">
        <v>38</v>
      </c>
      <c r="C29" s="641">
        <v>0</v>
      </c>
      <c r="D29" s="642">
        <v>0</v>
      </c>
      <c r="E29" s="642">
        <v>0</v>
      </c>
      <c r="F29" s="631">
        <v>0</v>
      </c>
      <c r="G29" s="1037">
        <v>0</v>
      </c>
      <c r="H29" s="177"/>
      <c r="I29" s="178"/>
      <c r="J29" s="178"/>
      <c r="K29" s="178"/>
      <c r="L29" s="179"/>
      <c r="M29" s="179"/>
      <c r="N29" s="179"/>
      <c r="O29" s="57"/>
    </row>
    <row r="30" spans="1:15" ht="16.5" x14ac:dyDescent="0.3">
      <c r="A30" s="107" t="s">
        <v>47</v>
      </c>
      <c r="B30" s="20" t="s">
        <v>40</v>
      </c>
      <c r="C30" s="641">
        <v>1</v>
      </c>
      <c r="D30" s="642">
        <v>2</v>
      </c>
      <c r="E30" s="642">
        <v>3</v>
      </c>
      <c r="F30" s="631">
        <v>1</v>
      </c>
      <c r="G30" s="1037">
        <v>7</v>
      </c>
      <c r="H30" s="177"/>
      <c r="I30" s="178"/>
      <c r="J30" s="178"/>
      <c r="K30" s="178"/>
      <c r="L30" s="179"/>
      <c r="M30" s="179"/>
      <c r="N30" s="179"/>
      <c r="O30" s="57"/>
    </row>
    <row r="31" spans="1:15" ht="16.5" x14ac:dyDescent="0.3">
      <c r="A31" s="107" t="s">
        <v>49</v>
      </c>
      <c r="B31" s="20" t="s">
        <v>42</v>
      </c>
      <c r="C31" s="641">
        <v>0</v>
      </c>
      <c r="D31" s="642">
        <v>0</v>
      </c>
      <c r="E31" s="642">
        <v>0</v>
      </c>
      <c r="F31" s="631">
        <v>3</v>
      </c>
      <c r="G31" s="1037">
        <v>3</v>
      </c>
      <c r="H31" s="177"/>
      <c r="I31" s="178"/>
      <c r="J31" s="178"/>
      <c r="K31" s="178"/>
      <c r="L31" s="179"/>
      <c r="M31" s="179"/>
      <c r="N31" s="179"/>
      <c r="O31" s="57"/>
    </row>
    <row r="32" spans="1:15" ht="16.5" x14ac:dyDescent="0.3">
      <c r="A32" s="107" t="s">
        <v>50</v>
      </c>
      <c r="B32" s="20" t="s">
        <v>44</v>
      </c>
      <c r="C32" s="641">
        <v>0</v>
      </c>
      <c r="D32" s="642">
        <v>0</v>
      </c>
      <c r="E32" s="642">
        <v>0</v>
      </c>
      <c r="F32" s="631">
        <v>0</v>
      </c>
      <c r="G32" s="1037"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ht="16.5" x14ac:dyDescent="0.3">
      <c r="A33" s="107" t="s">
        <v>51</v>
      </c>
      <c r="B33" s="20" t="s">
        <v>46</v>
      </c>
      <c r="C33" s="641">
        <v>0</v>
      </c>
      <c r="D33" s="642">
        <v>0</v>
      </c>
      <c r="E33" s="642">
        <v>0</v>
      </c>
      <c r="F33" s="631">
        <v>0</v>
      </c>
      <c r="G33" s="1037">
        <v>0</v>
      </c>
      <c r="H33" s="177"/>
      <c r="I33" s="178"/>
      <c r="J33" s="178"/>
      <c r="K33" s="178"/>
      <c r="L33" s="179"/>
      <c r="M33" s="179"/>
      <c r="N33" s="179"/>
      <c r="O33" s="57"/>
    </row>
    <row r="34" spans="1:15" ht="16.5" x14ac:dyDescent="0.3">
      <c r="A34" s="107" t="s">
        <v>53</v>
      </c>
      <c r="B34" s="20" t="s">
        <v>48</v>
      </c>
      <c r="C34" s="641">
        <v>0</v>
      </c>
      <c r="D34" s="642">
        <v>0</v>
      </c>
      <c r="E34" s="642">
        <v>1</v>
      </c>
      <c r="F34" s="631">
        <v>0</v>
      </c>
      <c r="G34" s="1037">
        <v>1</v>
      </c>
      <c r="H34" s="177"/>
      <c r="I34" s="178"/>
      <c r="J34" s="178"/>
      <c r="K34" s="178"/>
      <c r="L34" s="179"/>
      <c r="M34" s="179"/>
      <c r="N34" s="179"/>
      <c r="O34" s="57"/>
    </row>
    <row r="35" spans="1:15" ht="16.5" x14ac:dyDescent="0.3">
      <c r="A35" s="107" t="s">
        <v>54</v>
      </c>
      <c r="B35" s="157" t="s">
        <v>359</v>
      </c>
      <c r="C35" s="641">
        <v>0</v>
      </c>
      <c r="D35" s="642">
        <v>0</v>
      </c>
      <c r="E35" s="642">
        <v>0</v>
      </c>
      <c r="F35" s="631">
        <v>0</v>
      </c>
      <c r="G35" s="1037">
        <v>0</v>
      </c>
      <c r="H35" s="177"/>
      <c r="I35" s="178"/>
      <c r="J35" s="178"/>
      <c r="K35" s="178"/>
      <c r="L35" s="179"/>
      <c r="M35" s="179"/>
      <c r="N35" s="179"/>
      <c r="O35" s="57"/>
    </row>
    <row r="36" spans="1:15" ht="16.5" x14ac:dyDescent="0.3">
      <c r="A36" s="107" t="s">
        <v>56</v>
      </c>
      <c r="B36" s="157" t="s">
        <v>360</v>
      </c>
      <c r="C36" s="641">
        <v>0</v>
      </c>
      <c r="D36" s="642">
        <v>0</v>
      </c>
      <c r="E36" s="642">
        <v>0</v>
      </c>
      <c r="F36" s="631">
        <v>0</v>
      </c>
      <c r="G36" s="1037"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ht="16.5" x14ac:dyDescent="0.3">
      <c r="A37" s="107" t="s">
        <v>57</v>
      </c>
      <c r="B37" s="157" t="s">
        <v>361</v>
      </c>
      <c r="C37" s="641">
        <v>0</v>
      </c>
      <c r="D37" s="642">
        <v>0</v>
      </c>
      <c r="E37" s="642">
        <v>0</v>
      </c>
      <c r="F37" s="631">
        <v>0</v>
      </c>
      <c r="G37" s="1037">
        <v>0</v>
      </c>
      <c r="H37" s="177"/>
      <c r="I37" s="178"/>
      <c r="J37" s="178"/>
      <c r="K37" s="178"/>
      <c r="L37" s="179"/>
      <c r="M37" s="179"/>
      <c r="N37" s="179"/>
      <c r="O37" s="57"/>
    </row>
    <row r="38" spans="1:15" ht="16.5" x14ac:dyDescent="0.3">
      <c r="A38" s="107" t="s">
        <v>59</v>
      </c>
      <c r="B38" s="157" t="s">
        <v>363</v>
      </c>
      <c r="C38" s="641">
        <v>0</v>
      </c>
      <c r="D38" s="642">
        <v>0</v>
      </c>
      <c r="E38" s="642">
        <v>0</v>
      </c>
      <c r="F38" s="631">
        <v>0</v>
      </c>
      <c r="G38" s="1037">
        <v>0</v>
      </c>
      <c r="H38" s="177"/>
      <c r="I38" s="178"/>
      <c r="J38" s="178"/>
      <c r="K38" s="178"/>
      <c r="L38" s="179"/>
      <c r="M38" s="179"/>
      <c r="N38" s="179"/>
      <c r="O38" s="57"/>
    </row>
    <row r="39" spans="1:15" ht="16.5" x14ac:dyDescent="0.3">
      <c r="A39" s="107" t="s">
        <v>60</v>
      </c>
      <c r="B39" s="157" t="s">
        <v>362</v>
      </c>
      <c r="C39" s="641">
        <v>0</v>
      </c>
      <c r="D39" s="642">
        <v>0</v>
      </c>
      <c r="E39" s="642">
        <v>0</v>
      </c>
      <c r="F39" s="631">
        <v>0</v>
      </c>
      <c r="G39" s="1037">
        <v>0</v>
      </c>
      <c r="H39" s="177"/>
      <c r="I39" s="178"/>
      <c r="J39" s="178"/>
      <c r="K39" s="178"/>
      <c r="L39" s="179"/>
      <c r="M39" s="179"/>
      <c r="N39" s="179"/>
      <c r="O39" s="57"/>
    </row>
    <row r="40" spans="1:15" ht="16.5" x14ac:dyDescent="0.3">
      <c r="A40" s="107" t="s">
        <v>62</v>
      </c>
      <c r="B40" s="20" t="s">
        <v>52</v>
      </c>
      <c r="C40" s="641">
        <v>0</v>
      </c>
      <c r="D40" s="642">
        <v>0</v>
      </c>
      <c r="E40" s="642">
        <v>0</v>
      </c>
      <c r="F40" s="631">
        <v>0</v>
      </c>
      <c r="G40" s="1037">
        <v>0</v>
      </c>
      <c r="H40" s="177"/>
      <c r="I40" s="178"/>
      <c r="J40" s="178"/>
      <c r="K40" s="178"/>
      <c r="L40" s="179"/>
      <c r="M40" s="179"/>
      <c r="N40" s="179"/>
      <c r="O40" s="57"/>
    </row>
    <row r="41" spans="1:15" ht="16.5" x14ac:dyDescent="0.3">
      <c r="A41" s="107" t="s">
        <v>63</v>
      </c>
      <c r="B41" s="157" t="s">
        <v>365</v>
      </c>
      <c r="C41" s="641">
        <v>0</v>
      </c>
      <c r="D41" s="642">
        <v>0</v>
      </c>
      <c r="E41" s="642">
        <v>0</v>
      </c>
      <c r="F41" s="631">
        <v>0</v>
      </c>
      <c r="G41" s="1037"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ht="16.5" x14ac:dyDescent="0.3">
      <c r="A42" s="107" t="s">
        <v>65</v>
      </c>
      <c r="B42" s="157" t="s">
        <v>364</v>
      </c>
      <c r="C42" s="641">
        <v>0</v>
      </c>
      <c r="D42" s="642">
        <v>0</v>
      </c>
      <c r="E42" s="642">
        <v>0</v>
      </c>
      <c r="F42" s="631">
        <v>0</v>
      </c>
      <c r="G42" s="1037">
        <v>0</v>
      </c>
      <c r="H42" s="177"/>
      <c r="I42" s="178"/>
      <c r="J42" s="178"/>
      <c r="K42" s="178"/>
      <c r="L42" s="179"/>
      <c r="M42" s="179"/>
      <c r="N42" s="179"/>
      <c r="O42" s="57"/>
    </row>
    <row r="43" spans="1:15" ht="16.5" x14ac:dyDescent="0.3">
      <c r="A43" s="107" t="s">
        <v>67</v>
      </c>
      <c r="B43" s="196" t="s">
        <v>55</v>
      </c>
      <c r="C43" s="641">
        <v>0</v>
      </c>
      <c r="D43" s="642">
        <v>2</v>
      </c>
      <c r="E43" s="642">
        <v>0</v>
      </c>
      <c r="F43" s="631">
        <v>1</v>
      </c>
      <c r="G43" s="1037">
        <v>3</v>
      </c>
      <c r="H43" s="177"/>
      <c r="I43" s="178"/>
      <c r="J43" s="178"/>
      <c r="K43" s="178"/>
      <c r="L43" s="179"/>
      <c r="M43" s="179"/>
      <c r="N43" s="179"/>
      <c r="O43" s="57"/>
    </row>
    <row r="44" spans="1:15" ht="16.5" x14ac:dyDescent="0.3">
      <c r="A44" s="107" t="s">
        <v>69</v>
      </c>
      <c r="B44" s="157" t="s">
        <v>366</v>
      </c>
      <c r="C44" s="641">
        <v>0</v>
      </c>
      <c r="D44" s="642">
        <v>0</v>
      </c>
      <c r="E44" s="642">
        <v>0</v>
      </c>
      <c r="F44" s="631">
        <v>0</v>
      </c>
      <c r="G44" s="1037">
        <v>0</v>
      </c>
      <c r="H44" s="177"/>
      <c r="I44" s="178"/>
      <c r="J44" s="178"/>
      <c r="K44" s="178"/>
      <c r="L44" s="179"/>
      <c r="M44" s="179"/>
      <c r="N44" s="179"/>
      <c r="O44" s="57"/>
    </row>
    <row r="45" spans="1:15" ht="16.5" x14ac:dyDescent="0.3">
      <c r="A45" s="107" t="s">
        <v>71</v>
      </c>
      <c r="B45" s="157" t="s">
        <v>367</v>
      </c>
      <c r="C45" s="641">
        <v>0</v>
      </c>
      <c r="D45" s="642">
        <v>0</v>
      </c>
      <c r="E45" s="642">
        <v>0</v>
      </c>
      <c r="F45" s="631">
        <v>0</v>
      </c>
      <c r="G45" s="1037">
        <v>0</v>
      </c>
      <c r="H45" s="177"/>
      <c r="I45" s="178"/>
      <c r="J45" s="178"/>
      <c r="K45" s="178"/>
      <c r="L45" s="179"/>
      <c r="M45" s="179"/>
      <c r="N45" s="179"/>
      <c r="O45" s="57"/>
    </row>
    <row r="46" spans="1:15" ht="16.5" x14ac:dyDescent="0.3">
      <c r="A46" s="107" t="s">
        <v>73</v>
      </c>
      <c r="B46" s="157" t="s">
        <v>369</v>
      </c>
      <c r="C46" s="641">
        <v>0</v>
      </c>
      <c r="D46" s="642">
        <v>0</v>
      </c>
      <c r="E46" s="642">
        <v>0</v>
      </c>
      <c r="F46" s="631">
        <v>0</v>
      </c>
      <c r="G46" s="1037">
        <v>0</v>
      </c>
      <c r="H46" s="177"/>
      <c r="I46" s="178"/>
      <c r="J46" s="178"/>
      <c r="K46" s="178"/>
      <c r="L46" s="179"/>
      <c r="M46" s="179"/>
      <c r="N46" s="179"/>
      <c r="O46" s="57"/>
    </row>
    <row r="47" spans="1:15" ht="16.5" x14ac:dyDescent="0.3">
      <c r="A47" s="107" t="s">
        <v>75</v>
      </c>
      <c r="B47" s="157" t="s">
        <v>368</v>
      </c>
      <c r="C47" s="641">
        <v>0</v>
      </c>
      <c r="D47" s="642">
        <v>0</v>
      </c>
      <c r="E47" s="642">
        <v>0</v>
      </c>
      <c r="F47" s="631">
        <v>0</v>
      </c>
      <c r="G47" s="1037">
        <v>0</v>
      </c>
      <c r="H47" s="177"/>
      <c r="I47" s="178"/>
      <c r="J47" s="178"/>
      <c r="K47" s="178"/>
      <c r="L47" s="179"/>
      <c r="M47" s="179"/>
      <c r="N47" s="179"/>
      <c r="O47" s="57"/>
    </row>
    <row r="48" spans="1:15" ht="16.5" x14ac:dyDescent="0.3">
      <c r="A48" s="107" t="s">
        <v>77</v>
      </c>
      <c r="B48" s="20" t="s">
        <v>58</v>
      </c>
      <c r="C48" s="641">
        <v>0</v>
      </c>
      <c r="D48" s="642">
        <v>0</v>
      </c>
      <c r="E48" s="642">
        <v>0</v>
      </c>
      <c r="F48" s="631">
        <v>1</v>
      </c>
      <c r="G48" s="1037">
        <v>1</v>
      </c>
      <c r="H48" s="177"/>
      <c r="I48" s="178"/>
      <c r="J48" s="178"/>
      <c r="K48" s="178"/>
      <c r="L48" s="179"/>
      <c r="M48" s="179"/>
      <c r="N48" s="179"/>
      <c r="O48" s="57"/>
    </row>
    <row r="49" spans="1:15" ht="16.5" x14ac:dyDescent="0.3">
      <c r="A49" s="107" t="s">
        <v>79</v>
      </c>
      <c r="B49" s="157" t="s">
        <v>371</v>
      </c>
      <c r="C49" s="641">
        <v>0</v>
      </c>
      <c r="D49" s="642">
        <v>0</v>
      </c>
      <c r="E49" s="642">
        <v>0</v>
      </c>
      <c r="F49" s="631">
        <v>0</v>
      </c>
      <c r="G49" s="1037">
        <v>0</v>
      </c>
      <c r="H49" s="177"/>
      <c r="I49" s="178"/>
      <c r="J49" s="178"/>
      <c r="K49" s="178"/>
      <c r="L49" s="179"/>
      <c r="M49" s="179"/>
      <c r="N49" s="179"/>
      <c r="O49" s="57"/>
    </row>
    <row r="50" spans="1:15" ht="16.5" x14ac:dyDescent="0.3">
      <c r="A50" s="107" t="s">
        <v>81</v>
      </c>
      <c r="B50" s="157" t="s">
        <v>370</v>
      </c>
      <c r="C50" s="641">
        <v>0</v>
      </c>
      <c r="D50" s="642">
        <v>1</v>
      </c>
      <c r="E50" s="642">
        <v>0</v>
      </c>
      <c r="F50" s="631">
        <v>0</v>
      </c>
      <c r="G50" s="1037">
        <v>1</v>
      </c>
      <c r="H50" s="177"/>
      <c r="I50" s="178"/>
      <c r="J50" s="178"/>
      <c r="K50" s="178"/>
      <c r="L50" s="179"/>
      <c r="M50" s="179"/>
      <c r="N50" s="179"/>
      <c r="O50" s="57"/>
    </row>
    <row r="51" spans="1:15" ht="16.5" x14ac:dyDescent="0.3">
      <c r="A51" s="107" t="s">
        <v>216</v>
      </c>
      <c r="B51" s="158" t="s">
        <v>372</v>
      </c>
      <c r="C51" s="641">
        <v>0</v>
      </c>
      <c r="D51" s="642">
        <v>0</v>
      </c>
      <c r="E51" s="642">
        <v>0</v>
      </c>
      <c r="F51" s="631">
        <v>0</v>
      </c>
      <c r="G51" s="1037">
        <v>0</v>
      </c>
      <c r="H51" s="177"/>
      <c r="I51" s="178"/>
      <c r="J51" s="178"/>
      <c r="K51" s="178"/>
      <c r="L51" s="179"/>
      <c r="M51" s="179"/>
      <c r="N51" s="179"/>
      <c r="O51" s="57"/>
    </row>
    <row r="52" spans="1:15" ht="16.5" x14ac:dyDescent="0.3">
      <c r="A52" s="107" t="s">
        <v>217</v>
      </c>
      <c r="B52" s="20" t="s">
        <v>61</v>
      </c>
      <c r="C52" s="641">
        <v>0</v>
      </c>
      <c r="D52" s="642">
        <v>2</v>
      </c>
      <c r="E52" s="642">
        <v>0</v>
      </c>
      <c r="F52" s="631">
        <v>0</v>
      </c>
      <c r="G52" s="1037">
        <v>2</v>
      </c>
      <c r="H52" s="177"/>
      <c r="I52" s="178"/>
      <c r="J52" s="178"/>
      <c r="K52" s="178"/>
      <c r="L52" s="179"/>
      <c r="M52" s="179"/>
      <c r="N52" s="179"/>
      <c r="O52" s="57"/>
    </row>
    <row r="53" spans="1:15" ht="16.5" x14ac:dyDescent="0.3">
      <c r="A53" s="107" t="s">
        <v>218</v>
      </c>
      <c r="B53" s="157" t="s">
        <v>373</v>
      </c>
      <c r="C53" s="641">
        <v>0</v>
      </c>
      <c r="D53" s="642">
        <v>0</v>
      </c>
      <c r="E53" s="642">
        <v>0</v>
      </c>
      <c r="F53" s="631">
        <v>0</v>
      </c>
      <c r="G53" s="1037">
        <v>0</v>
      </c>
      <c r="H53" s="177"/>
      <c r="I53" s="178"/>
      <c r="J53" s="178"/>
      <c r="K53" s="178"/>
      <c r="L53" s="179"/>
      <c r="M53" s="179"/>
      <c r="N53" s="179"/>
      <c r="O53" s="57"/>
    </row>
    <row r="54" spans="1:15" ht="16.5" x14ac:dyDescent="0.3">
      <c r="A54" s="107" t="s">
        <v>260</v>
      </c>
      <c r="B54" s="158" t="s">
        <v>374</v>
      </c>
      <c r="C54" s="641">
        <v>0</v>
      </c>
      <c r="D54" s="642">
        <v>0</v>
      </c>
      <c r="E54" s="642">
        <v>0</v>
      </c>
      <c r="F54" s="631">
        <v>0</v>
      </c>
      <c r="G54" s="1037">
        <v>0</v>
      </c>
      <c r="H54" s="177"/>
      <c r="I54" s="178"/>
      <c r="J54" s="178"/>
      <c r="K54" s="178"/>
      <c r="L54" s="179"/>
      <c r="M54" s="179"/>
      <c r="N54" s="179"/>
      <c r="O54" s="57"/>
    </row>
    <row r="55" spans="1:15" ht="16.5" x14ac:dyDescent="0.3">
      <c r="A55" s="107" t="s">
        <v>262</v>
      </c>
      <c r="B55" s="158" t="s">
        <v>64</v>
      </c>
      <c r="C55" s="641">
        <v>0</v>
      </c>
      <c r="D55" s="642">
        <v>0</v>
      </c>
      <c r="E55" s="642">
        <v>0</v>
      </c>
      <c r="F55" s="631">
        <v>0</v>
      </c>
      <c r="G55" s="1037">
        <v>0</v>
      </c>
      <c r="H55" s="177"/>
      <c r="I55" s="178"/>
      <c r="J55" s="178"/>
      <c r="K55" s="178"/>
      <c r="L55" s="179"/>
      <c r="M55" s="179"/>
      <c r="N55" s="179"/>
      <c r="O55" s="57"/>
    </row>
    <row r="56" spans="1:15" ht="16.5" x14ac:dyDescent="0.3">
      <c r="A56" s="107" t="s">
        <v>264</v>
      </c>
      <c r="B56" s="158" t="s">
        <v>375</v>
      </c>
      <c r="C56" s="641">
        <v>0</v>
      </c>
      <c r="D56" s="642">
        <v>0</v>
      </c>
      <c r="E56" s="642">
        <v>0</v>
      </c>
      <c r="F56" s="631">
        <v>0</v>
      </c>
      <c r="G56" s="1037">
        <v>0</v>
      </c>
      <c r="H56" s="177"/>
      <c r="I56" s="178"/>
      <c r="J56" s="178"/>
      <c r="K56" s="178"/>
      <c r="L56" s="179"/>
      <c r="M56" s="179"/>
      <c r="N56" s="179"/>
      <c r="O56" s="57"/>
    </row>
    <row r="57" spans="1:15" ht="16.5" x14ac:dyDescent="0.3">
      <c r="A57" s="107" t="s">
        <v>266</v>
      </c>
      <c r="B57" s="20" t="s">
        <v>64</v>
      </c>
      <c r="C57" s="641">
        <v>0</v>
      </c>
      <c r="D57" s="642">
        <v>0</v>
      </c>
      <c r="E57" s="642">
        <v>0</v>
      </c>
      <c r="F57" s="631">
        <v>0</v>
      </c>
      <c r="G57" s="1037">
        <v>0</v>
      </c>
      <c r="H57" s="177"/>
      <c r="I57" s="178"/>
      <c r="J57" s="178"/>
      <c r="K57" s="178"/>
      <c r="L57" s="179"/>
      <c r="M57" s="179"/>
      <c r="N57" s="179"/>
      <c r="O57" s="57"/>
    </row>
    <row r="58" spans="1:15" ht="16.5" x14ac:dyDescent="0.3">
      <c r="A58" s="107" t="s">
        <v>267</v>
      </c>
      <c r="B58" s="20" t="s">
        <v>66</v>
      </c>
      <c r="C58" s="641">
        <v>0</v>
      </c>
      <c r="D58" s="642">
        <v>0</v>
      </c>
      <c r="E58" s="642">
        <v>0</v>
      </c>
      <c r="F58" s="631">
        <v>0</v>
      </c>
      <c r="G58" s="1037">
        <v>0</v>
      </c>
      <c r="H58" s="177"/>
      <c r="I58" s="178"/>
      <c r="J58" s="178"/>
      <c r="K58" s="178"/>
      <c r="L58" s="179"/>
      <c r="M58" s="179"/>
      <c r="N58" s="179"/>
      <c r="O58" s="57"/>
    </row>
    <row r="59" spans="1:15" ht="16.5" x14ac:dyDescent="0.3">
      <c r="A59" s="107" t="s">
        <v>269</v>
      </c>
      <c r="B59" s="20" t="s">
        <v>68</v>
      </c>
      <c r="C59" s="641">
        <v>0</v>
      </c>
      <c r="D59" s="642">
        <v>1</v>
      </c>
      <c r="E59" s="642">
        <v>0</v>
      </c>
      <c r="F59" s="631">
        <v>0</v>
      </c>
      <c r="G59" s="1037">
        <v>1</v>
      </c>
      <c r="H59" s="177"/>
      <c r="I59" s="178"/>
      <c r="J59" s="178"/>
      <c r="K59" s="178"/>
      <c r="L59" s="179"/>
      <c r="M59" s="179"/>
      <c r="N59" s="179"/>
      <c r="O59" s="57"/>
    </row>
    <row r="60" spans="1:15" ht="16.5" x14ac:dyDescent="0.3">
      <c r="A60" s="107" t="s">
        <v>271</v>
      </c>
      <c r="B60" s="20" t="s">
        <v>70</v>
      </c>
      <c r="C60" s="641">
        <v>0</v>
      </c>
      <c r="D60" s="642">
        <v>0</v>
      </c>
      <c r="E60" s="642">
        <v>0</v>
      </c>
      <c r="F60" s="631">
        <v>0</v>
      </c>
      <c r="G60" s="1037">
        <v>0</v>
      </c>
      <c r="H60" s="177"/>
      <c r="I60" s="178"/>
      <c r="J60" s="178"/>
      <c r="K60" s="178"/>
      <c r="L60" s="179"/>
      <c r="M60" s="179"/>
      <c r="N60" s="179"/>
      <c r="O60" s="57"/>
    </row>
    <row r="61" spans="1:15" ht="16.5" x14ac:dyDescent="0.3">
      <c r="A61" s="107" t="s">
        <v>273</v>
      </c>
      <c r="B61" s="20" t="s">
        <v>72</v>
      </c>
      <c r="C61" s="641">
        <v>0</v>
      </c>
      <c r="D61" s="642">
        <v>0</v>
      </c>
      <c r="E61" s="642">
        <v>0</v>
      </c>
      <c r="F61" s="631">
        <v>0</v>
      </c>
      <c r="G61" s="1037">
        <v>0</v>
      </c>
      <c r="H61" s="177"/>
      <c r="I61" s="178"/>
      <c r="J61" s="178"/>
      <c r="K61" s="178"/>
      <c r="L61" s="179"/>
      <c r="M61" s="179"/>
      <c r="N61" s="179"/>
      <c r="O61" s="57"/>
    </row>
    <row r="62" spans="1:15" ht="16.5" x14ac:dyDescent="0.3">
      <c r="A62" s="107" t="s">
        <v>275</v>
      </c>
      <c r="B62" s="20" t="s">
        <v>74</v>
      </c>
      <c r="C62" s="641">
        <v>0</v>
      </c>
      <c r="D62" s="642">
        <v>0</v>
      </c>
      <c r="E62" s="642">
        <v>0</v>
      </c>
      <c r="F62" s="631">
        <v>0</v>
      </c>
      <c r="G62" s="1037">
        <v>0</v>
      </c>
      <c r="H62" s="177"/>
      <c r="I62" s="178"/>
      <c r="J62" s="178"/>
      <c r="K62" s="178"/>
      <c r="L62" s="179"/>
      <c r="M62" s="179"/>
      <c r="N62" s="179"/>
      <c r="O62" s="57"/>
    </row>
    <row r="63" spans="1:15" ht="16.5" x14ac:dyDescent="0.3">
      <c r="A63" s="107" t="s">
        <v>277</v>
      </c>
      <c r="B63" s="20" t="s">
        <v>76</v>
      </c>
      <c r="C63" s="641">
        <v>0</v>
      </c>
      <c r="D63" s="642">
        <v>2</v>
      </c>
      <c r="E63" s="642">
        <v>0</v>
      </c>
      <c r="F63" s="631">
        <v>1</v>
      </c>
      <c r="G63" s="1037">
        <v>3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8" t="s">
        <v>279</v>
      </c>
      <c r="B64" s="20" t="s">
        <v>78</v>
      </c>
      <c r="C64" s="643">
        <v>0</v>
      </c>
      <c r="D64" s="644">
        <v>0</v>
      </c>
      <c r="E64" s="644">
        <v>0</v>
      </c>
      <c r="F64" s="639">
        <v>0</v>
      </c>
      <c r="G64" s="1037">
        <v>0</v>
      </c>
      <c r="H64" s="177"/>
      <c r="I64" s="178"/>
      <c r="J64" s="178"/>
      <c r="K64" s="178"/>
      <c r="L64" s="179"/>
      <c r="M64" s="179"/>
      <c r="N64" s="179"/>
      <c r="O64" s="57"/>
    </row>
    <row r="65" spans="1:15" ht="16.5" x14ac:dyDescent="0.3">
      <c r="A65" s="107" t="s">
        <v>281</v>
      </c>
      <c r="B65" s="20" t="s">
        <v>80</v>
      </c>
      <c r="C65" s="641">
        <v>0</v>
      </c>
      <c r="D65" s="642">
        <v>7</v>
      </c>
      <c r="E65" s="642">
        <v>0</v>
      </c>
      <c r="F65" s="631">
        <v>0</v>
      </c>
      <c r="G65" s="1037">
        <v>7</v>
      </c>
      <c r="H65" s="177"/>
      <c r="I65" s="178"/>
      <c r="J65" s="178"/>
      <c r="K65" s="178"/>
      <c r="L65" s="179"/>
      <c r="M65" s="179"/>
      <c r="N65" s="179"/>
      <c r="O65" s="57"/>
    </row>
    <row r="66" spans="1:15" ht="18" x14ac:dyDescent="0.25">
      <c r="A66" s="107" t="s">
        <v>283</v>
      </c>
      <c r="B66" s="21" t="s">
        <v>82</v>
      </c>
      <c r="C66" s="1038">
        <f>SUM(C20:C65)</f>
        <v>4</v>
      </c>
      <c r="D66" s="1038">
        <f>SUM(D20:D65)</f>
        <v>40</v>
      </c>
      <c r="E66" s="1038">
        <f>SUM(E20:E65)</f>
        <v>8</v>
      </c>
      <c r="F66" s="1038">
        <f>SUM(F20:F65)</f>
        <v>17</v>
      </c>
      <c r="G66" s="1039">
        <f>SUM(G20:G65)</f>
        <v>69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458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ht="25.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ht="16.5" x14ac:dyDescent="0.3">
      <c r="A73" s="107" t="s">
        <v>13</v>
      </c>
      <c r="B73" s="20" t="s">
        <v>85</v>
      </c>
      <c r="C73" s="1040">
        <v>0</v>
      </c>
      <c r="D73" s="645">
        <v>0</v>
      </c>
      <c r="E73" s="646">
        <v>0</v>
      </c>
      <c r="F73" s="1041">
        <v>0</v>
      </c>
      <c r="G73" s="1041">
        <v>0</v>
      </c>
      <c r="H73" s="177"/>
      <c r="I73" s="178"/>
      <c r="J73" s="178"/>
      <c r="K73" s="178"/>
      <c r="L73" s="179"/>
      <c r="M73" s="179"/>
      <c r="N73" s="179"/>
      <c r="O73" s="57"/>
    </row>
    <row r="74" spans="1:15" ht="16.5" x14ac:dyDescent="0.3">
      <c r="A74" s="107" t="s">
        <v>19</v>
      </c>
      <c r="B74" s="20" t="s">
        <v>86</v>
      </c>
      <c r="C74" s="1040">
        <v>0</v>
      </c>
      <c r="D74" s="645">
        <v>0</v>
      </c>
      <c r="E74" s="646">
        <v>0</v>
      </c>
      <c r="F74" s="1041">
        <v>0</v>
      </c>
      <c r="G74" s="1041">
        <v>0</v>
      </c>
      <c r="H74" s="177"/>
      <c r="I74" s="178"/>
      <c r="J74" s="178"/>
      <c r="K74" s="178"/>
      <c r="L74" s="179"/>
      <c r="M74" s="179"/>
      <c r="N74" s="179"/>
      <c r="O74" s="57"/>
    </row>
    <row r="75" spans="1:15" ht="16.5" x14ac:dyDescent="0.3">
      <c r="A75" s="107" t="s">
        <v>25</v>
      </c>
      <c r="B75" s="20" t="s">
        <v>87</v>
      </c>
      <c r="C75" s="1040">
        <v>0</v>
      </c>
      <c r="D75" s="645">
        <v>0</v>
      </c>
      <c r="E75" s="646">
        <v>0</v>
      </c>
      <c r="F75" s="1041">
        <v>0</v>
      </c>
      <c r="G75" s="1041">
        <v>0</v>
      </c>
      <c r="H75" s="177"/>
      <c r="I75" s="178"/>
      <c r="J75" s="178"/>
      <c r="K75" s="178"/>
      <c r="L75" s="179"/>
      <c r="M75" s="179"/>
      <c r="N75" s="179"/>
      <c r="O75" s="57"/>
    </row>
    <row r="76" spans="1:15" ht="16.5" x14ac:dyDescent="0.3">
      <c r="A76" s="107" t="s">
        <v>33</v>
      </c>
      <c r="B76" s="20" t="s">
        <v>88</v>
      </c>
      <c r="C76" s="1040">
        <v>0</v>
      </c>
      <c r="D76" s="645">
        <v>0</v>
      </c>
      <c r="E76" s="646">
        <v>0</v>
      </c>
      <c r="F76" s="1041">
        <v>0</v>
      </c>
      <c r="G76" s="1041">
        <v>0</v>
      </c>
      <c r="H76" s="177"/>
      <c r="I76" s="178"/>
      <c r="J76" s="178"/>
      <c r="K76" s="178"/>
      <c r="L76" s="179"/>
      <c r="M76" s="179"/>
      <c r="N76" s="179"/>
      <c r="O76" s="57"/>
    </row>
    <row r="77" spans="1:15" ht="16.5" x14ac:dyDescent="0.3">
      <c r="A77" s="107" t="s">
        <v>35</v>
      </c>
      <c r="B77" s="20" t="s">
        <v>89</v>
      </c>
      <c r="C77" s="1040">
        <v>0</v>
      </c>
      <c r="D77" s="645">
        <v>0</v>
      </c>
      <c r="E77" s="646">
        <v>0</v>
      </c>
      <c r="F77" s="1041">
        <v>0</v>
      </c>
      <c r="G77" s="1041">
        <v>0</v>
      </c>
      <c r="H77" s="177"/>
      <c r="I77" s="178"/>
      <c r="J77" s="178"/>
      <c r="K77" s="178"/>
      <c r="L77" s="179"/>
      <c r="M77" s="179"/>
      <c r="N77" s="179"/>
      <c r="O77" s="57"/>
    </row>
    <row r="78" spans="1:15" ht="16.5" x14ac:dyDescent="0.3">
      <c r="A78" s="107" t="s">
        <v>37</v>
      </c>
      <c r="B78" s="20" t="s">
        <v>90</v>
      </c>
      <c r="C78" s="1040">
        <v>0</v>
      </c>
      <c r="D78" s="645">
        <v>0</v>
      </c>
      <c r="E78" s="646">
        <v>0</v>
      </c>
      <c r="F78" s="1041">
        <v>0</v>
      </c>
      <c r="G78" s="1041">
        <v>0</v>
      </c>
      <c r="H78" s="177"/>
      <c r="I78" s="178"/>
      <c r="J78" s="178"/>
      <c r="K78" s="178"/>
      <c r="L78" s="179"/>
      <c r="M78" s="179"/>
      <c r="N78" s="179"/>
      <c r="O78" s="57"/>
    </row>
    <row r="79" spans="1:15" ht="16.5" x14ac:dyDescent="0.3">
      <c r="A79" s="107" t="s">
        <v>39</v>
      </c>
      <c r="B79" s="20" t="s">
        <v>91</v>
      </c>
      <c r="C79" s="1040">
        <v>0</v>
      </c>
      <c r="D79" s="645">
        <v>0</v>
      </c>
      <c r="E79" s="646">
        <v>0</v>
      </c>
      <c r="F79" s="1041">
        <v>0</v>
      </c>
      <c r="G79" s="1041">
        <v>0</v>
      </c>
      <c r="H79" s="177"/>
      <c r="I79" s="178"/>
      <c r="J79" s="178"/>
      <c r="K79" s="178"/>
      <c r="L79" s="179"/>
      <c r="M79" s="179"/>
      <c r="N79" s="179"/>
      <c r="O79" s="57"/>
    </row>
    <row r="80" spans="1:15" ht="16.5" x14ac:dyDescent="0.3">
      <c r="A80" s="107" t="s">
        <v>41</v>
      </c>
      <c r="B80" s="20" t="s">
        <v>92</v>
      </c>
      <c r="C80" s="1040">
        <v>0</v>
      </c>
      <c r="D80" s="645">
        <v>0</v>
      </c>
      <c r="E80" s="646">
        <v>0</v>
      </c>
      <c r="F80" s="1041">
        <v>0</v>
      </c>
      <c r="G80" s="1041">
        <v>0</v>
      </c>
      <c r="H80" s="177"/>
      <c r="I80" s="178"/>
      <c r="J80" s="178"/>
      <c r="K80" s="178"/>
      <c r="L80" s="179"/>
      <c r="M80" s="179"/>
      <c r="N80" s="179"/>
      <c r="O80" s="57"/>
    </row>
    <row r="81" spans="1:15" ht="16.5" x14ac:dyDescent="0.3">
      <c r="A81" s="107" t="s">
        <v>43</v>
      </c>
      <c r="B81" s="20" t="s">
        <v>93</v>
      </c>
      <c r="C81" s="1040">
        <v>0</v>
      </c>
      <c r="D81" s="645">
        <v>0</v>
      </c>
      <c r="E81" s="646">
        <v>0</v>
      </c>
      <c r="F81" s="1041">
        <v>0</v>
      </c>
      <c r="G81" s="1041">
        <v>0</v>
      </c>
      <c r="H81" s="177"/>
      <c r="I81" s="178"/>
      <c r="J81" s="178"/>
      <c r="K81" s="178"/>
      <c r="L81" s="179"/>
      <c r="M81" s="179"/>
      <c r="N81" s="179"/>
      <c r="O81" s="57"/>
    </row>
    <row r="82" spans="1:15" ht="16.5" x14ac:dyDescent="0.3">
      <c r="A82" s="107" t="s">
        <v>45</v>
      </c>
      <c r="B82" s="20" t="s">
        <v>94</v>
      </c>
      <c r="C82" s="1040">
        <v>0</v>
      </c>
      <c r="D82" s="645">
        <v>0</v>
      </c>
      <c r="E82" s="646">
        <v>0</v>
      </c>
      <c r="F82" s="1041">
        <v>0</v>
      </c>
      <c r="G82" s="1041">
        <v>0</v>
      </c>
      <c r="H82" s="177"/>
      <c r="I82" s="178"/>
      <c r="J82" s="178"/>
      <c r="K82" s="178"/>
      <c r="L82" s="179"/>
      <c r="M82" s="179"/>
      <c r="N82" s="179"/>
      <c r="O82" s="57"/>
    </row>
    <row r="83" spans="1:15" ht="16.5" x14ac:dyDescent="0.3">
      <c r="A83" s="107" t="s">
        <v>47</v>
      </c>
      <c r="B83" s="20" t="s">
        <v>95</v>
      </c>
      <c r="C83" s="1040">
        <v>0</v>
      </c>
      <c r="D83" s="645">
        <v>0</v>
      </c>
      <c r="E83" s="646">
        <v>0</v>
      </c>
      <c r="F83" s="1041">
        <v>0</v>
      </c>
      <c r="G83" s="1041">
        <v>0</v>
      </c>
      <c r="H83" s="177"/>
      <c r="I83" s="178"/>
      <c r="J83" s="178"/>
      <c r="K83" s="178"/>
      <c r="L83" s="179"/>
      <c r="M83" s="179"/>
      <c r="N83" s="179"/>
      <c r="O83" s="57"/>
    </row>
    <row r="84" spans="1:15" ht="16.5" x14ac:dyDescent="0.3">
      <c r="A84" s="107" t="s">
        <v>49</v>
      </c>
      <c r="B84" s="20" t="s">
        <v>96</v>
      </c>
      <c r="C84" s="1040">
        <v>0</v>
      </c>
      <c r="D84" s="645">
        <v>0</v>
      </c>
      <c r="E84" s="646">
        <v>0</v>
      </c>
      <c r="F84" s="1041">
        <v>0</v>
      </c>
      <c r="G84" s="1041">
        <v>0</v>
      </c>
      <c r="H84" s="177"/>
      <c r="I84" s="178"/>
      <c r="J84" s="178"/>
      <c r="K84" s="178"/>
      <c r="L84" s="179"/>
      <c r="M84" s="179"/>
      <c r="N84" s="179"/>
      <c r="O84" s="57"/>
    </row>
    <row r="85" spans="1:15" ht="16.5" x14ac:dyDescent="0.3">
      <c r="A85" s="107" t="s">
        <v>50</v>
      </c>
      <c r="B85" s="20" t="s">
        <v>97</v>
      </c>
      <c r="C85" s="1040">
        <v>0</v>
      </c>
      <c r="D85" s="645">
        <v>0</v>
      </c>
      <c r="E85" s="646">
        <v>0</v>
      </c>
      <c r="F85" s="1041">
        <v>0</v>
      </c>
      <c r="G85" s="1041">
        <v>0</v>
      </c>
      <c r="H85" s="177"/>
      <c r="I85" s="178"/>
      <c r="J85" s="178"/>
      <c r="K85" s="178"/>
      <c r="L85" s="179"/>
      <c r="M85" s="179"/>
      <c r="N85" s="179"/>
      <c r="O85" s="57"/>
    </row>
    <row r="86" spans="1:15" ht="16.5" x14ac:dyDescent="0.3">
      <c r="A86" s="107" t="s">
        <v>51</v>
      </c>
      <c r="B86" s="20" t="s">
        <v>98</v>
      </c>
      <c r="C86" s="1040">
        <v>0</v>
      </c>
      <c r="D86" s="645">
        <v>0</v>
      </c>
      <c r="E86" s="646">
        <v>0</v>
      </c>
      <c r="F86" s="1041">
        <v>0</v>
      </c>
      <c r="G86" s="1041">
        <v>0</v>
      </c>
      <c r="H86" s="177"/>
      <c r="I86" s="178"/>
      <c r="J86" s="178"/>
      <c r="K86" s="178"/>
      <c r="L86" s="179"/>
      <c r="M86" s="179"/>
      <c r="N86" s="179"/>
      <c r="O86" s="57"/>
    </row>
    <row r="87" spans="1:15" ht="16.5" x14ac:dyDescent="0.3">
      <c r="A87" s="107" t="s">
        <v>53</v>
      </c>
      <c r="B87" s="20" t="s">
        <v>99</v>
      </c>
      <c r="C87" s="1040">
        <v>0</v>
      </c>
      <c r="D87" s="645">
        <v>0</v>
      </c>
      <c r="E87" s="646">
        <v>0</v>
      </c>
      <c r="F87" s="1041">
        <v>0</v>
      </c>
      <c r="G87" s="1041">
        <v>0</v>
      </c>
      <c r="H87" s="177"/>
      <c r="I87" s="178"/>
      <c r="J87" s="178"/>
      <c r="K87" s="178"/>
      <c r="L87" s="179"/>
      <c r="M87" s="179"/>
      <c r="N87" s="179"/>
      <c r="O87" s="57"/>
    </row>
    <row r="88" spans="1:15" ht="16.5" x14ac:dyDescent="0.3">
      <c r="A88" s="107" t="s">
        <v>54</v>
      </c>
      <c r="B88" s="20" t="s">
        <v>100</v>
      </c>
      <c r="C88" s="1040">
        <v>0</v>
      </c>
      <c r="D88" s="645">
        <v>0</v>
      </c>
      <c r="E88" s="646">
        <v>0</v>
      </c>
      <c r="F88" s="1041">
        <v>0</v>
      </c>
      <c r="G88" s="1041">
        <v>0</v>
      </c>
      <c r="H88" s="177"/>
      <c r="I88" s="178"/>
      <c r="J88" s="178"/>
      <c r="K88" s="178"/>
      <c r="L88" s="179"/>
      <c r="M88" s="179"/>
      <c r="N88" s="179"/>
      <c r="O88" s="57"/>
    </row>
    <row r="89" spans="1:15" ht="16.5" x14ac:dyDescent="0.3">
      <c r="A89" s="107" t="s">
        <v>56</v>
      </c>
      <c r="B89" s="20" t="s">
        <v>101</v>
      </c>
      <c r="C89" s="1040">
        <v>0</v>
      </c>
      <c r="D89" s="645">
        <v>0</v>
      </c>
      <c r="E89" s="646">
        <v>0</v>
      </c>
      <c r="F89" s="1041">
        <v>0</v>
      </c>
      <c r="G89" s="1041">
        <v>0</v>
      </c>
      <c r="H89" s="177"/>
      <c r="I89" s="178"/>
      <c r="J89" s="178"/>
      <c r="K89" s="178"/>
      <c r="L89" s="179"/>
      <c r="M89" s="179"/>
      <c r="N89" s="179"/>
      <c r="O89" s="57"/>
    </row>
    <row r="90" spans="1:15" ht="16.5" x14ac:dyDescent="0.3">
      <c r="A90" s="107" t="s">
        <v>57</v>
      </c>
      <c r="B90" s="20" t="s">
        <v>102</v>
      </c>
      <c r="C90" s="1040">
        <v>0</v>
      </c>
      <c r="D90" s="645">
        <v>0</v>
      </c>
      <c r="E90" s="646">
        <v>0</v>
      </c>
      <c r="F90" s="1041">
        <v>0</v>
      </c>
      <c r="G90" s="1041">
        <v>0</v>
      </c>
      <c r="H90" s="177"/>
      <c r="I90" s="178"/>
      <c r="J90" s="178"/>
      <c r="K90" s="178"/>
      <c r="L90" s="179"/>
      <c r="M90" s="179"/>
      <c r="N90" s="179"/>
      <c r="O90" s="57"/>
    </row>
    <row r="91" spans="1:15" ht="16.5" x14ac:dyDescent="0.3">
      <c r="A91" s="107" t="s">
        <v>59</v>
      </c>
      <c r="B91" s="20" t="s">
        <v>103</v>
      </c>
      <c r="C91" s="1040">
        <v>0</v>
      </c>
      <c r="D91" s="645">
        <v>0</v>
      </c>
      <c r="E91" s="646">
        <v>0</v>
      </c>
      <c r="F91" s="1041">
        <v>0</v>
      </c>
      <c r="G91" s="1041">
        <v>0</v>
      </c>
      <c r="H91" s="177"/>
      <c r="I91" s="178"/>
      <c r="J91" s="178"/>
      <c r="K91" s="178"/>
      <c r="L91" s="179"/>
      <c r="M91" s="179"/>
      <c r="N91" s="179"/>
      <c r="O91" s="57"/>
    </row>
    <row r="92" spans="1:15" ht="16.5" x14ac:dyDescent="0.3">
      <c r="A92" s="107" t="s">
        <v>60</v>
      </c>
      <c r="B92" s="20" t="s">
        <v>104</v>
      </c>
      <c r="C92" s="1040">
        <v>0</v>
      </c>
      <c r="D92" s="645">
        <v>0</v>
      </c>
      <c r="E92" s="646">
        <v>0</v>
      </c>
      <c r="F92" s="1041">
        <v>0</v>
      </c>
      <c r="G92" s="1041">
        <v>0</v>
      </c>
      <c r="H92" s="177"/>
      <c r="I92" s="178"/>
      <c r="J92" s="178"/>
      <c r="K92" s="178"/>
      <c r="L92" s="179"/>
      <c r="M92" s="179"/>
      <c r="N92" s="179"/>
      <c r="O92" s="57"/>
    </row>
    <row r="93" spans="1:15" ht="16.5" x14ac:dyDescent="0.3">
      <c r="A93" s="107" t="s">
        <v>62</v>
      </c>
      <c r="B93" s="20" t="s">
        <v>105</v>
      </c>
      <c r="C93" s="1040">
        <v>3</v>
      </c>
      <c r="D93" s="647">
        <v>33</v>
      </c>
      <c r="E93" s="628">
        <v>6</v>
      </c>
      <c r="F93" s="1042">
        <v>10</v>
      </c>
      <c r="G93" s="1041">
        <v>52</v>
      </c>
      <c r="H93" s="177"/>
      <c r="I93" s="178"/>
      <c r="J93" s="178"/>
      <c r="K93" s="178"/>
      <c r="L93" s="179"/>
      <c r="M93" s="179"/>
      <c r="N93" s="179"/>
      <c r="O93" s="57"/>
    </row>
    <row r="94" spans="1:15" ht="16.5" x14ac:dyDescent="0.3">
      <c r="A94" s="107" t="s">
        <v>63</v>
      </c>
      <c r="B94" s="20" t="s">
        <v>106</v>
      </c>
      <c r="C94" s="1040">
        <v>1</v>
      </c>
      <c r="D94" s="647">
        <v>7</v>
      </c>
      <c r="E94" s="628">
        <v>2</v>
      </c>
      <c r="F94" s="1042">
        <v>7</v>
      </c>
      <c r="G94" s="1041">
        <v>17</v>
      </c>
      <c r="H94" s="177"/>
      <c r="I94" s="178"/>
      <c r="J94" s="178"/>
      <c r="K94" s="178"/>
      <c r="L94" s="179"/>
      <c r="M94" s="179"/>
      <c r="N94" s="179"/>
      <c r="O94" s="57"/>
    </row>
    <row r="95" spans="1:15" ht="18" x14ac:dyDescent="0.25">
      <c r="A95" s="107" t="s">
        <v>65</v>
      </c>
      <c r="B95" s="21" t="s">
        <v>82</v>
      </c>
      <c r="C95" s="1043">
        <f>SUM(C73:C94)</f>
        <v>4</v>
      </c>
      <c r="D95" s="1044">
        <f>SUM(D73:D94)</f>
        <v>40</v>
      </c>
      <c r="E95" s="1045">
        <f>SUM(E73:E94)</f>
        <v>8</v>
      </c>
      <c r="F95" s="1046">
        <f>SUM(F73:F94)</f>
        <v>17</v>
      </c>
      <c r="G95" s="1046">
        <v>69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6.25" x14ac:dyDescent="0.25">
      <c r="A100" s="110" t="s">
        <v>107</v>
      </c>
      <c r="B100" s="151"/>
      <c r="C100" s="141" t="s">
        <v>1</v>
      </c>
      <c r="D100" s="141" t="s">
        <v>2</v>
      </c>
      <c r="E100" s="141" t="s">
        <v>3</v>
      </c>
      <c r="F100" s="141" t="s">
        <v>4</v>
      </c>
      <c r="G100" s="141" t="s">
        <v>5</v>
      </c>
      <c r="H100" s="142" t="s">
        <v>6</v>
      </c>
      <c r="I100" s="142" t="s">
        <v>7</v>
      </c>
      <c r="J100" s="141" t="s">
        <v>8</v>
      </c>
      <c r="K100" s="141" t="s">
        <v>9</v>
      </c>
      <c r="L100" s="141" t="s">
        <v>10</v>
      </c>
      <c r="M100" s="141" t="s">
        <v>11</v>
      </c>
      <c r="N100" s="141" t="s">
        <v>12</v>
      </c>
      <c r="O100" s="141" t="s">
        <v>442</v>
      </c>
    </row>
    <row r="101" spans="1:15" x14ac:dyDescent="0.25">
      <c r="A101" s="107" t="s">
        <v>13</v>
      </c>
      <c r="B101" s="150" t="s">
        <v>428</v>
      </c>
      <c r="C101" s="648">
        <v>0</v>
      </c>
      <c r="D101" s="648">
        <v>1</v>
      </c>
      <c r="E101" s="648">
        <v>42</v>
      </c>
      <c r="F101" s="648">
        <f t="shared" ref="F101:N101" si="1">F102+F103</f>
        <v>0</v>
      </c>
      <c r="G101" s="648">
        <f t="shared" si="1"/>
        <v>0</v>
      </c>
      <c r="H101" s="648">
        <f t="shared" si="1"/>
        <v>0</v>
      </c>
      <c r="I101" s="648">
        <f t="shared" si="1"/>
        <v>0</v>
      </c>
      <c r="J101" s="648">
        <f t="shared" si="1"/>
        <v>0</v>
      </c>
      <c r="K101" s="648">
        <f t="shared" si="1"/>
        <v>0</v>
      </c>
      <c r="L101" s="648">
        <f t="shared" si="1"/>
        <v>0</v>
      </c>
      <c r="M101" s="648">
        <f t="shared" si="1"/>
        <v>0</v>
      </c>
      <c r="N101" s="648">
        <f t="shared" si="1"/>
        <v>0</v>
      </c>
      <c r="O101" s="649">
        <v>43</v>
      </c>
    </row>
    <row r="102" spans="1:15" x14ac:dyDescent="0.25">
      <c r="A102" s="107" t="s">
        <v>19</v>
      </c>
      <c r="B102" s="150" t="s">
        <v>429</v>
      </c>
      <c r="C102" s="648">
        <v>0</v>
      </c>
      <c r="D102" s="650">
        <v>1</v>
      </c>
      <c r="E102" s="648">
        <v>2</v>
      </c>
      <c r="F102" s="648"/>
      <c r="G102" s="648"/>
      <c r="H102" s="648"/>
      <c r="I102" s="648"/>
      <c r="J102" s="648"/>
      <c r="K102" s="648"/>
      <c r="L102" s="651"/>
      <c r="M102" s="648"/>
      <c r="N102" s="648"/>
      <c r="O102" s="649">
        <v>3</v>
      </c>
    </row>
    <row r="103" spans="1:15" x14ac:dyDescent="0.25">
      <c r="A103" s="107" t="s">
        <v>25</v>
      </c>
      <c r="B103" s="180" t="s">
        <v>430</v>
      </c>
      <c r="C103" s="1293">
        <v>1</v>
      </c>
      <c r="D103" s="1293">
        <v>6</v>
      </c>
      <c r="E103" s="1293">
        <v>25</v>
      </c>
      <c r="F103" s="1293"/>
      <c r="G103" s="1293"/>
      <c r="H103" s="1293"/>
      <c r="I103" s="1293"/>
      <c r="J103" s="1293"/>
      <c r="K103" s="1293"/>
      <c r="L103" s="1293"/>
      <c r="M103" s="1293"/>
      <c r="N103" s="1293"/>
      <c r="O103" s="1294">
        <v>32</v>
      </c>
    </row>
    <row r="104" spans="1:15" ht="26.25" x14ac:dyDescent="0.25">
      <c r="A104" s="107" t="s">
        <v>33</v>
      </c>
      <c r="B104" s="150" t="s">
        <v>431</v>
      </c>
      <c r="C104" s="648">
        <v>0</v>
      </c>
      <c r="D104" s="648">
        <v>0</v>
      </c>
      <c r="E104" s="648">
        <v>40</v>
      </c>
      <c r="F104" s="648"/>
      <c r="G104" s="648"/>
      <c r="H104" s="648"/>
      <c r="I104" s="648"/>
      <c r="J104" s="648"/>
      <c r="K104" s="648"/>
      <c r="L104" s="651"/>
      <c r="M104" s="648"/>
      <c r="N104" s="648"/>
      <c r="O104" s="649">
        <v>40</v>
      </c>
    </row>
    <row r="105" spans="1:15" ht="26.25" x14ac:dyDescent="0.25">
      <c r="A105" s="107" t="s">
        <v>35</v>
      </c>
      <c r="B105" s="150" t="s">
        <v>432</v>
      </c>
      <c r="C105" s="648">
        <v>0</v>
      </c>
      <c r="D105" s="648">
        <v>0</v>
      </c>
      <c r="E105" s="648">
        <v>40</v>
      </c>
      <c r="F105" s="648"/>
      <c r="G105" s="648"/>
      <c r="H105" s="648"/>
      <c r="I105" s="648"/>
      <c r="J105" s="648"/>
      <c r="K105" s="648"/>
      <c r="L105" s="651"/>
      <c r="M105" s="648"/>
      <c r="N105" s="648"/>
      <c r="O105" s="649">
        <v>40</v>
      </c>
    </row>
    <row r="106" spans="1:15" x14ac:dyDescent="0.25">
      <c r="A106" s="109" t="s">
        <v>37</v>
      </c>
      <c r="B106" s="150" t="s">
        <v>433</v>
      </c>
      <c r="C106" s="1295">
        <v>0</v>
      </c>
      <c r="D106" s="1295">
        <v>0</v>
      </c>
      <c r="E106" s="1295">
        <v>0</v>
      </c>
      <c r="F106" s="1295"/>
      <c r="G106" s="1295"/>
      <c r="H106" s="1295"/>
      <c r="I106" s="1295"/>
      <c r="J106" s="1295"/>
      <c r="K106" s="1295"/>
      <c r="L106" s="1295"/>
      <c r="M106" s="1295"/>
      <c r="N106" s="1295"/>
      <c r="O106" s="1296">
        <v>0</v>
      </c>
    </row>
    <row r="107" spans="1:15" x14ac:dyDescent="0.25">
      <c r="A107" s="109" t="s">
        <v>39</v>
      </c>
      <c r="B107" s="150" t="s">
        <v>353</v>
      </c>
      <c r="C107" s="1047">
        <v>373</v>
      </c>
      <c r="D107" s="1047">
        <v>381</v>
      </c>
      <c r="E107" s="1048">
        <v>345</v>
      </c>
      <c r="F107" s="648"/>
      <c r="G107" s="648"/>
      <c r="H107" s="648"/>
      <c r="I107" s="648"/>
      <c r="J107" s="648"/>
      <c r="K107" s="648"/>
      <c r="L107" s="651"/>
      <c r="M107" s="648"/>
      <c r="N107" s="648"/>
      <c r="O107" s="649">
        <f>E107</f>
        <v>345</v>
      </c>
    </row>
    <row r="108" spans="1:15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6.5" x14ac:dyDescent="0.3">
      <c r="A109" s="1"/>
      <c r="B109" s="146"/>
      <c r="C109" s="477"/>
      <c r="D109" s="478"/>
      <c r="E109" s="478"/>
      <c r="F109" s="479"/>
      <c r="G109" s="479"/>
      <c r="H109" s="479"/>
      <c r="I109" s="479"/>
      <c r="J109" s="479"/>
      <c r="K109" s="479"/>
      <c r="L109" s="147"/>
      <c r="M109" s="147"/>
      <c r="N109" s="147"/>
      <c r="O109" s="148"/>
    </row>
    <row r="111" spans="1:15" ht="15.75" x14ac:dyDescent="0.25">
      <c r="A111" s="1"/>
      <c r="B111" s="1334" t="s">
        <v>459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7" ht="26.25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7" t="s">
        <v>442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765"/>
    </row>
    <row r="115" spans="1:17" ht="25.5" x14ac:dyDescent="0.25">
      <c r="A115" s="107" t="s">
        <v>13</v>
      </c>
      <c r="B115" s="191" t="s">
        <v>434</v>
      </c>
      <c r="C115" s="652">
        <v>0</v>
      </c>
      <c r="D115" s="652">
        <v>5</v>
      </c>
      <c r="E115" s="652">
        <v>2</v>
      </c>
      <c r="F115" s="653"/>
      <c r="G115" s="653"/>
      <c r="H115" s="653"/>
      <c r="I115" s="653"/>
      <c r="J115" s="653"/>
      <c r="K115" s="653"/>
      <c r="L115" s="654"/>
      <c r="M115" s="654"/>
      <c r="N115" s="653"/>
      <c r="O115" s="1052">
        <f>SUM(C115:N115)</f>
        <v>7</v>
      </c>
    </row>
    <row r="116" spans="1:17" ht="25.5" x14ac:dyDescent="0.25">
      <c r="A116" s="107" t="s">
        <v>19</v>
      </c>
      <c r="B116" s="93" t="s">
        <v>109</v>
      </c>
      <c r="C116" s="1049">
        <f t="shared" ref="C116:N116" si="2">C117+C118+C119+C120</f>
        <v>22</v>
      </c>
      <c r="D116" s="1049">
        <f t="shared" si="2"/>
        <v>10</v>
      </c>
      <c r="E116" s="1049">
        <f t="shared" si="2"/>
        <v>5</v>
      </c>
      <c r="F116" s="1049">
        <f t="shared" si="2"/>
        <v>0</v>
      </c>
      <c r="G116" s="1049">
        <f t="shared" si="2"/>
        <v>0</v>
      </c>
      <c r="H116" s="1049">
        <f t="shared" si="2"/>
        <v>0</v>
      </c>
      <c r="I116" s="1049">
        <f t="shared" si="2"/>
        <v>0</v>
      </c>
      <c r="J116" s="1049">
        <f t="shared" si="2"/>
        <v>0</v>
      </c>
      <c r="K116" s="1049">
        <f t="shared" si="2"/>
        <v>0</v>
      </c>
      <c r="L116" s="1049">
        <f t="shared" si="2"/>
        <v>0</v>
      </c>
      <c r="M116" s="1049">
        <f t="shared" si="2"/>
        <v>0</v>
      </c>
      <c r="N116" s="1049">
        <f t="shared" si="2"/>
        <v>0</v>
      </c>
      <c r="O116" s="1057">
        <f>SUM(C116:N116)</f>
        <v>37</v>
      </c>
    </row>
    <row r="117" spans="1:17" ht="18" x14ac:dyDescent="0.25">
      <c r="A117" s="106" t="s">
        <v>21</v>
      </c>
      <c r="B117" s="94" t="s">
        <v>110</v>
      </c>
      <c r="C117" s="655">
        <v>2</v>
      </c>
      <c r="D117" s="655">
        <v>0</v>
      </c>
      <c r="E117" s="655">
        <v>0</v>
      </c>
      <c r="F117" s="656"/>
      <c r="G117" s="656"/>
      <c r="H117" s="656"/>
      <c r="I117" s="656"/>
      <c r="J117" s="657"/>
      <c r="K117" s="657"/>
      <c r="L117" s="657"/>
      <c r="M117" s="657"/>
      <c r="N117" s="657"/>
      <c r="O117" s="1053"/>
    </row>
    <row r="118" spans="1:17" ht="18" x14ac:dyDescent="0.25">
      <c r="A118" s="106" t="s">
        <v>23</v>
      </c>
      <c r="B118" s="94" t="s">
        <v>111</v>
      </c>
      <c r="C118" s="655">
        <v>4</v>
      </c>
      <c r="D118" s="655">
        <v>4</v>
      </c>
      <c r="E118" s="655">
        <v>2</v>
      </c>
      <c r="F118" s="656"/>
      <c r="G118" s="656"/>
      <c r="H118" s="656"/>
      <c r="I118" s="656"/>
      <c r="J118" s="657"/>
      <c r="K118" s="657"/>
      <c r="L118" s="657"/>
      <c r="M118" s="657"/>
      <c r="N118" s="657"/>
      <c r="O118" s="1053"/>
    </row>
    <row r="119" spans="1:17" ht="18" x14ac:dyDescent="0.25">
      <c r="A119" s="106" t="s">
        <v>112</v>
      </c>
      <c r="B119" s="94" t="s">
        <v>113</v>
      </c>
      <c r="C119" s="655">
        <v>4</v>
      </c>
      <c r="D119" s="655">
        <v>2</v>
      </c>
      <c r="E119" s="655">
        <v>2</v>
      </c>
      <c r="F119" s="656"/>
      <c r="G119" s="656"/>
      <c r="H119" s="656"/>
      <c r="I119" s="656"/>
      <c r="J119" s="657"/>
      <c r="K119" s="657"/>
      <c r="L119" s="657"/>
      <c r="M119" s="657"/>
      <c r="N119" s="657"/>
      <c r="O119" s="1053"/>
    </row>
    <row r="120" spans="1:17" ht="18" x14ac:dyDescent="0.25">
      <c r="A120" s="106" t="s">
        <v>114</v>
      </c>
      <c r="B120" s="94" t="s">
        <v>115</v>
      </c>
      <c r="C120" s="655">
        <v>12</v>
      </c>
      <c r="D120" s="655">
        <v>4</v>
      </c>
      <c r="E120" s="655">
        <v>1</v>
      </c>
      <c r="F120" s="656"/>
      <c r="G120" s="656"/>
      <c r="H120" s="656"/>
      <c r="I120" s="656"/>
      <c r="J120" s="657"/>
      <c r="K120" s="657"/>
      <c r="L120" s="657"/>
      <c r="M120" s="657"/>
      <c r="N120" s="657"/>
      <c r="O120" s="1053"/>
    </row>
    <row r="121" spans="1:17" ht="18" x14ac:dyDescent="0.25">
      <c r="A121" s="106"/>
      <c r="B121" s="160" t="s">
        <v>383</v>
      </c>
      <c r="C121" s="1050">
        <f t="shared" ref="C121:N121" si="3">C122+C123+C124</f>
        <v>2</v>
      </c>
      <c r="D121" s="1050">
        <f t="shared" si="3"/>
        <v>4</v>
      </c>
      <c r="E121" s="1050">
        <f t="shared" si="3"/>
        <v>45</v>
      </c>
      <c r="F121" s="1050">
        <f t="shared" si="3"/>
        <v>0</v>
      </c>
      <c r="G121" s="1050">
        <f t="shared" si="3"/>
        <v>0</v>
      </c>
      <c r="H121" s="1050">
        <f t="shared" si="3"/>
        <v>0</v>
      </c>
      <c r="I121" s="1050">
        <f t="shared" si="3"/>
        <v>0</v>
      </c>
      <c r="J121" s="1050">
        <f t="shared" si="3"/>
        <v>0</v>
      </c>
      <c r="K121" s="1050">
        <f t="shared" si="3"/>
        <v>0</v>
      </c>
      <c r="L121" s="1050">
        <f t="shared" si="3"/>
        <v>0</v>
      </c>
      <c r="M121" s="1050">
        <f t="shared" si="3"/>
        <v>0</v>
      </c>
      <c r="N121" s="1050">
        <f t="shared" si="3"/>
        <v>0</v>
      </c>
      <c r="O121" s="1054">
        <f>SUM(C121:N121)</f>
        <v>51</v>
      </c>
    </row>
    <row r="122" spans="1:17" ht="18" x14ac:dyDescent="0.25">
      <c r="A122" s="107" t="s">
        <v>25</v>
      </c>
      <c r="B122" s="191" t="s">
        <v>116</v>
      </c>
      <c r="C122" s="652">
        <v>2</v>
      </c>
      <c r="D122" s="1056">
        <v>3</v>
      </c>
      <c r="E122" s="652">
        <v>3</v>
      </c>
      <c r="F122" s="653"/>
      <c r="G122" s="653"/>
      <c r="H122" s="653"/>
      <c r="I122" s="653"/>
      <c r="J122" s="654"/>
      <c r="K122" s="654"/>
      <c r="L122" s="654"/>
      <c r="M122" s="654"/>
      <c r="N122" s="654"/>
      <c r="O122" s="1053"/>
    </row>
    <row r="123" spans="1:17" ht="25.5" x14ac:dyDescent="0.25">
      <c r="A123" s="107" t="s">
        <v>33</v>
      </c>
      <c r="B123" s="191" t="s">
        <v>117</v>
      </c>
      <c r="C123" s="652">
        <v>0</v>
      </c>
      <c r="D123" s="652">
        <v>0</v>
      </c>
      <c r="E123" s="652">
        <v>40</v>
      </c>
      <c r="F123" s="653"/>
      <c r="G123" s="653"/>
      <c r="H123" s="653"/>
      <c r="I123" s="653"/>
      <c r="J123" s="654"/>
      <c r="K123" s="654"/>
      <c r="L123" s="654"/>
      <c r="M123" s="654"/>
      <c r="N123" s="654"/>
      <c r="O123" s="1053"/>
    </row>
    <row r="124" spans="1:17" ht="25.5" x14ac:dyDescent="0.25">
      <c r="A124" s="107" t="s">
        <v>35</v>
      </c>
      <c r="B124" s="191" t="s">
        <v>118</v>
      </c>
      <c r="C124" s="658">
        <v>0</v>
      </c>
      <c r="D124" s="658">
        <v>1</v>
      </c>
      <c r="E124" s="658">
        <v>2</v>
      </c>
      <c r="F124" s="659"/>
      <c r="G124" s="659"/>
      <c r="H124" s="659"/>
      <c r="I124" s="659"/>
      <c r="J124" s="654"/>
      <c r="K124" s="654"/>
      <c r="L124" s="654"/>
      <c r="M124" s="654"/>
      <c r="N124" s="654"/>
      <c r="O124" s="1053"/>
    </row>
    <row r="125" spans="1:17" ht="18" x14ac:dyDescent="0.25">
      <c r="A125" s="23" t="s">
        <v>37</v>
      </c>
      <c r="B125" s="69" t="s">
        <v>119</v>
      </c>
      <c r="C125" s="1051">
        <f>C116+C121</f>
        <v>24</v>
      </c>
      <c r="D125" s="1051">
        <f>D115+D116+D121</f>
        <v>19</v>
      </c>
      <c r="E125" s="1051">
        <f>E115+E116+E121</f>
        <v>52</v>
      </c>
      <c r="F125" s="1051">
        <f t="shared" ref="F125:N125" si="4">F114+F121</f>
        <v>0</v>
      </c>
      <c r="G125" s="1051">
        <f t="shared" si="4"/>
        <v>0</v>
      </c>
      <c r="H125" s="1051">
        <f t="shared" si="4"/>
        <v>0</v>
      </c>
      <c r="I125" s="1051">
        <f t="shared" si="4"/>
        <v>0</v>
      </c>
      <c r="J125" s="1051">
        <f t="shared" si="4"/>
        <v>0</v>
      </c>
      <c r="K125" s="1051">
        <f t="shared" si="4"/>
        <v>0</v>
      </c>
      <c r="L125" s="1051">
        <f t="shared" si="4"/>
        <v>0</v>
      </c>
      <c r="M125" s="1051">
        <f t="shared" si="4"/>
        <v>0</v>
      </c>
      <c r="N125" s="1051">
        <f t="shared" si="4"/>
        <v>0</v>
      </c>
      <c r="O125" s="1055">
        <f>SUM(C125:N125)</f>
        <v>95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460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659">
        <v>0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659">
        <v>0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660"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660">
        <v>345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ht="18" x14ac:dyDescent="0.25">
      <c r="A135" s="107" t="s">
        <v>35</v>
      </c>
      <c r="B135" s="82" t="s">
        <v>119</v>
      </c>
      <c r="C135" s="1058">
        <f>C131+C132+C133+C134</f>
        <v>345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ht="18" x14ac:dyDescent="0.25">
      <c r="A141" s="107" t="s">
        <v>13</v>
      </c>
      <c r="B141" s="753" t="s">
        <v>462</v>
      </c>
      <c r="C141" s="1061">
        <v>371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ht="18" x14ac:dyDescent="0.25">
      <c r="A142" s="107" t="s">
        <v>19</v>
      </c>
      <c r="B142" s="753" t="s">
        <v>463</v>
      </c>
      <c r="C142" s="1061">
        <v>69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ht="18" x14ac:dyDescent="0.25">
      <c r="A143" s="107" t="s">
        <v>25</v>
      </c>
      <c r="B143" s="194" t="s">
        <v>464</v>
      </c>
      <c r="C143" s="1038">
        <f>C141+C142</f>
        <v>440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ht="18" x14ac:dyDescent="0.25">
      <c r="A144" s="107" t="s">
        <v>33</v>
      </c>
      <c r="B144" s="195" t="s">
        <v>465</v>
      </c>
      <c r="C144" s="663">
        <v>95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ht="18" x14ac:dyDescent="0.25">
      <c r="A145" s="107" t="s">
        <v>35</v>
      </c>
      <c r="B145" s="754" t="s">
        <v>466</v>
      </c>
      <c r="C145" s="662">
        <f>C143-C144</f>
        <v>345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ht="26.25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7" t="s">
        <v>442</v>
      </c>
      <c r="P150" s="1"/>
      <c r="Q150" s="1"/>
    </row>
    <row r="151" spans="1:17" ht="18" x14ac:dyDescent="0.25">
      <c r="A151" s="107" t="s">
        <v>13</v>
      </c>
      <c r="B151" s="9" t="s">
        <v>125</v>
      </c>
      <c r="C151" s="658">
        <v>0</v>
      </c>
      <c r="D151" s="658">
        <v>8</v>
      </c>
      <c r="E151" s="658">
        <v>3</v>
      </c>
      <c r="F151" s="659"/>
      <c r="G151" s="659"/>
      <c r="H151" s="659"/>
      <c r="I151" s="659"/>
      <c r="J151" s="659"/>
      <c r="K151" s="659"/>
      <c r="L151" s="660"/>
      <c r="M151" s="660"/>
      <c r="N151" s="659"/>
      <c r="O151" s="1062">
        <f>SUM(C151:N151)</f>
        <v>11</v>
      </c>
      <c r="P151" s="1"/>
      <c r="Q151" s="24"/>
    </row>
    <row r="152" spans="1:17" ht="18" x14ac:dyDescent="0.25">
      <c r="A152" s="107" t="s">
        <v>19</v>
      </c>
      <c r="B152" s="9" t="s">
        <v>126</v>
      </c>
      <c r="C152" s="658">
        <v>0</v>
      </c>
      <c r="D152" s="658">
        <v>8</v>
      </c>
      <c r="E152" s="658">
        <v>0</v>
      </c>
      <c r="F152" s="659"/>
      <c r="G152" s="659"/>
      <c r="H152" s="659"/>
      <c r="I152" s="659"/>
      <c r="J152" s="659"/>
      <c r="K152" s="659"/>
      <c r="L152" s="660"/>
      <c r="M152" s="660"/>
      <c r="N152" s="659"/>
      <c r="O152" s="1062">
        <f>SUM(C152:N152)</f>
        <v>8</v>
      </c>
      <c r="P152" s="1"/>
      <c r="Q152" s="24"/>
    </row>
    <row r="153" spans="1:17" ht="18" x14ac:dyDescent="0.25">
      <c r="A153" s="107" t="s">
        <v>25</v>
      </c>
      <c r="B153" s="9" t="s">
        <v>127</v>
      </c>
      <c r="C153" s="658">
        <v>0</v>
      </c>
      <c r="D153" s="658">
        <v>0</v>
      </c>
      <c r="E153" s="658">
        <v>0</v>
      </c>
      <c r="F153" s="659"/>
      <c r="G153" s="659"/>
      <c r="H153" s="659"/>
      <c r="I153" s="659"/>
      <c r="J153" s="659"/>
      <c r="K153" s="659"/>
      <c r="L153" s="660"/>
      <c r="M153" s="660"/>
      <c r="N153" s="659"/>
      <c r="O153" s="1062">
        <f>SUM(C153:N153)</f>
        <v>0</v>
      </c>
      <c r="P153" s="1"/>
      <c r="Q153" s="1"/>
    </row>
    <row r="154" spans="1:17" ht="18" x14ac:dyDescent="0.25">
      <c r="A154" s="107" t="s">
        <v>33</v>
      </c>
      <c r="B154" s="9" t="s">
        <v>128</v>
      </c>
      <c r="C154" s="658">
        <v>0</v>
      </c>
      <c r="D154" s="658">
        <v>8</v>
      </c>
      <c r="E154" s="658">
        <v>0</v>
      </c>
      <c r="F154" s="659"/>
      <c r="G154" s="659"/>
      <c r="H154" s="659"/>
      <c r="I154" s="659"/>
      <c r="J154" s="659"/>
      <c r="K154" s="659"/>
      <c r="L154" s="660"/>
      <c r="M154" s="660"/>
      <c r="N154" s="659"/>
      <c r="O154" s="1062">
        <f>SUM(C154:N154)</f>
        <v>8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ht="26.25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7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ht="18" x14ac:dyDescent="0.25">
      <c r="A161" s="106" t="s">
        <v>15</v>
      </c>
      <c r="B161" s="102" t="s">
        <v>125</v>
      </c>
      <c r="C161" s="638">
        <v>0</v>
      </c>
      <c r="D161" s="638"/>
      <c r="E161" s="667"/>
      <c r="F161" s="638"/>
      <c r="G161" s="638"/>
      <c r="H161" s="661"/>
      <c r="I161" s="661"/>
      <c r="J161" s="638"/>
      <c r="K161" s="638"/>
      <c r="L161" s="638"/>
      <c r="M161" s="638"/>
      <c r="N161" s="638"/>
      <c r="O161" s="1062">
        <f>SUM(C161:N161)</f>
        <v>0</v>
      </c>
      <c r="P161" s="1"/>
      <c r="Q161" s="24"/>
    </row>
    <row r="162" spans="1:17" ht="18" x14ac:dyDescent="0.25">
      <c r="A162" s="106" t="s">
        <v>17</v>
      </c>
      <c r="B162" s="102" t="s">
        <v>126</v>
      </c>
      <c r="C162" s="1063"/>
      <c r="D162" s="1063"/>
      <c r="E162" s="665"/>
      <c r="F162" s="1063"/>
      <c r="G162" s="1063"/>
      <c r="H162" s="1059"/>
      <c r="I162" s="1059"/>
      <c r="J162" s="1063"/>
      <c r="K162" s="1063"/>
      <c r="L162" s="1063"/>
      <c r="M162" s="1063"/>
      <c r="N162" s="1063"/>
      <c r="O162" s="1062">
        <f t="shared" ref="O162:O225" si="5">SUM(C162:N162)</f>
        <v>0</v>
      </c>
      <c r="P162" s="1"/>
      <c r="Q162" s="24"/>
    </row>
    <row r="163" spans="1:17" ht="18" x14ac:dyDescent="0.25">
      <c r="A163" s="106" t="s">
        <v>132</v>
      </c>
      <c r="B163" s="102" t="s">
        <v>127</v>
      </c>
      <c r="C163" s="1063"/>
      <c r="D163" s="1063"/>
      <c r="E163" s="1063"/>
      <c r="F163" s="1063"/>
      <c r="G163" s="1063"/>
      <c r="H163" s="1059"/>
      <c r="I163" s="1059"/>
      <c r="J163" s="1063"/>
      <c r="K163" s="1063"/>
      <c r="L163" s="1063"/>
      <c r="M163" s="1063"/>
      <c r="N163" s="1063"/>
      <c r="O163" s="1062">
        <f t="shared" si="5"/>
        <v>0</v>
      </c>
      <c r="P163" s="1"/>
      <c r="Q163" s="1"/>
    </row>
    <row r="164" spans="1:17" ht="18" x14ac:dyDescent="0.25">
      <c r="A164" s="106" t="s">
        <v>133</v>
      </c>
      <c r="B164" s="102" t="s">
        <v>128</v>
      </c>
      <c r="C164" s="1063"/>
      <c r="D164" s="1063"/>
      <c r="E164" s="1063"/>
      <c r="F164" s="1063"/>
      <c r="G164" s="1063"/>
      <c r="H164" s="1059"/>
      <c r="I164" s="1059"/>
      <c r="J164" s="1063"/>
      <c r="K164" s="1063"/>
      <c r="L164" s="1063"/>
      <c r="M164" s="1063"/>
      <c r="N164" s="1063"/>
      <c r="O164" s="1062">
        <f t="shared" si="5"/>
        <v>0</v>
      </c>
      <c r="P164" s="1"/>
      <c r="Q164" s="1"/>
    </row>
    <row r="165" spans="1:17" ht="18" x14ac:dyDescent="0.25">
      <c r="A165" s="107" t="s">
        <v>19</v>
      </c>
      <c r="B165" s="83" t="s">
        <v>134</v>
      </c>
      <c r="C165" s="1064"/>
      <c r="D165" s="1064"/>
      <c r="E165" s="1064"/>
      <c r="F165" s="1064"/>
      <c r="G165" s="1064"/>
      <c r="H165" s="1064"/>
      <c r="I165" s="1064"/>
      <c r="J165" s="1064"/>
      <c r="K165" s="1064"/>
      <c r="L165" s="1064"/>
      <c r="M165" s="1064"/>
      <c r="N165" s="1064"/>
      <c r="O165" s="1062">
        <f t="shared" si="5"/>
        <v>0</v>
      </c>
      <c r="P165" s="1"/>
      <c r="Q165" s="1"/>
    </row>
    <row r="166" spans="1:17" ht="18" x14ac:dyDescent="0.25">
      <c r="A166" s="106" t="s">
        <v>21</v>
      </c>
      <c r="B166" s="102" t="s">
        <v>125</v>
      </c>
      <c r="C166" s="1063"/>
      <c r="D166" s="1063"/>
      <c r="E166" s="665"/>
      <c r="F166" s="1063"/>
      <c r="G166" s="1063"/>
      <c r="H166" s="1059"/>
      <c r="I166" s="1059"/>
      <c r="J166" s="1063"/>
      <c r="K166" s="1063"/>
      <c r="L166" s="1063"/>
      <c r="M166" s="1063"/>
      <c r="N166" s="1063"/>
      <c r="O166" s="1062">
        <f t="shared" si="5"/>
        <v>0</v>
      </c>
      <c r="P166" s="1"/>
      <c r="Q166" s="24"/>
    </row>
    <row r="167" spans="1:17" ht="18" x14ac:dyDescent="0.25">
      <c r="A167" s="106" t="s">
        <v>23</v>
      </c>
      <c r="B167" s="102" t="s">
        <v>126</v>
      </c>
      <c r="C167" s="1063"/>
      <c r="D167" s="1063"/>
      <c r="E167" s="665"/>
      <c r="F167" s="1063"/>
      <c r="G167" s="1063"/>
      <c r="H167" s="1059"/>
      <c r="I167" s="1059"/>
      <c r="J167" s="1063"/>
      <c r="K167" s="1063"/>
      <c r="L167" s="1063"/>
      <c r="M167" s="1063"/>
      <c r="N167" s="1063"/>
      <c r="O167" s="1062">
        <f t="shared" si="5"/>
        <v>0</v>
      </c>
      <c r="P167" s="1"/>
      <c r="Q167" s="24"/>
    </row>
    <row r="168" spans="1:17" ht="18" x14ac:dyDescent="0.25">
      <c r="A168" s="106" t="s">
        <v>112</v>
      </c>
      <c r="B168" s="102" t="s">
        <v>127</v>
      </c>
      <c r="C168" s="1063"/>
      <c r="D168" s="1063"/>
      <c r="E168" s="1063"/>
      <c r="F168" s="1063"/>
      <c r="G168" s="1063"/>
      <c r="H168" s="1059"/>
      <c r="I168" s="1059"/>
      <c r="J168" s="1063"/>
      <c r="K168" s="1063"/>
      <c r="L168" s="1063"/>
      <c r="M168" s="1063"/>
      <c r="N168" s="1063"/>
      <c r="O168" s="1062">
        <f t="shared" si="5"/>
        <v>0</v>
      </c>
      <c r="P168" s="1"/>
      <c r="Q168" s="1"/>
    </row>
    <row r="169" spans="1:17" ht="18" x14ac:dyDescent="0.25">
      <c r="A169" s="106" t="s">
        <v>114</v>
      </c>
      <c r="B169" s="102" t="s">
        <v>128</v>
      </c>
      <c r="C169" s="1063"/>
      <c r="D169" s="1063"/>
      <c r="E169" s="1063"/>
      <c r="F169" s="1063"/>
      <c r="G169" s="1063"/>
      <c r="H169" s="1059"/>
      <c r="I169" s="1059"/>
      <c r="J169" s="1063"/>
      <c r="K169" s="1063"/>
      <c r="L169" s="1063"/>
      <c r="M169" s="1063"/>
      <c r="N169" s="1063"/>
      <c r="O169" s="1062">
        <f t="shared" si="5"/>
        <v>0</v>
      </c>
      <c r="P169" s="1"/>
      <c r="Q169" s="1"/>
    </row>
    <row r="170" spans="1:17" ht="18" x14ac:dyDescent="0.25">
      <c r="A170" s="107" t="s">
        <v>25</v>
      </c>
      <c r="B170" s="83" t="s">
        <v>135</v>
      </c>
      <c r="C170" s="1064"/>
      <c r="D170" s="1064"/>
      <c r="E170" s="1064"/>
      <c r="F170" s="1064"/>
      <c r="G170" s="1064"/>
      <c r="H170" s="1064"/>
      <c r="I170" s="1064"/>
      <c r="J170" s="1064"/>
      <c r="K170" s="1064"/>
      <c r="L170" s="1064"/>
      <c r="M170" s="1064"/>
      <c r="N170" s="1064"/>
      <c r="O170" s="1062">
        <f t="shared" si="5"/>
        <v>0</v>
      </c>
      <c r="P170" s="1"/>
      <c r="Q170" s="1"/>
    </row>
    <row r="171" spans="1:17" ht="18" x14ac:dyDescent="0.25">
      <c r="A171" s="106" t="s">
        <v>27</v>
      </c>
      <c r="B171" s="102" t="s">
        <v>125</v>
      </c>
      <c r="C171" s="1063"/>
      <c r="D171" s="1063"/>
      <c r="E171" s="665"/>
      <c r="F171" s="1063"/>
      <c r="G171" s="1063"/>
      <c r="H171" s="1059"/>
      <c r="I171" s="1059"/>
      <c r="J171" s="1063"/>
      <c r="K171" s="1063"/>
      <c r="L171" s="1063"/>
      <c r="M171" s="1063"/>
      <c r="N171" s="1063"/>
      <c r="O171" s="1062">
        <f t="shared" si="5"/>
        <v>0</v>
      </c>
      <c r="P171" s="1"/>
      <c r="Q171" s="24"/>
    </row>
    <row r="172" spans="1:17" ht="18" x14ac:dyDescent="0.25">
      <c r="A172" s="106" t="s">
        <v>29</v>
      </c>
      <c r="B172" s="102" t="s">
        <v>126</v>
      </c>
      <c r="C172" s="1063"/>
      <c r="D172" s="1063"/>
      <c r="E172" s="665"/>
      <c r="F172" s="1063"/>
      <c r="G172" s="1063"/>
      <c r="H172" s="1059"/>
      <c r="I172" s="1059"/>
      <c r="J172" s="1063"/>
      <c r="K172" s="1063"/>
      <c r="L172" s="1063"/>
      <c r="M172" s="1063"/>
      <c r="N172" s="1063"/>
      <c r="O172" s="1062">
        <f t="shared" si="5"/>
        <v>0</v>
      </c>
      <c r="P172" s="1"/>
      <c r="Q172" s="24"/>
    </row>
    <row r="173" spans="1:17" ht="18" x14ac:dyDescent="0.25">
      <c r="A173" s="106" t="s">
        <v>136</v>
      </c>
      <c r="B173" s="102" t="s">
        <v>127</v>
      </c>
      <c r="C173" s="1063"/>
      <c r="D173" s="1063"/>
      <c r="E173" s="1063"/>
      <c r="F173" s="1063"/>
      <c r="G173" s="1063"/>
      <c r="H173" s="1059"/>
      <c r="I173" s="1059"/>
      <c r="J173" s="1063"/>
      <c r="K173" s="1063"/>
      <c r="L173" s="1063"/>
      <c r="M173" s="1063"/>
      <c r="N173" s="1063"/>
      <c r="O173" s="1062">
        <f t="shared" si="5"/>
        <v>0</v>
      </c>
      <c r="P173" s="1"/>
      <c r="Q173" s="1"/>
    </row>
    <row r="174" spans="1:17" ht="18" x14ac:dyDescent="0.25">
      <c r="A174" s="106" t="s">
        <v>137</v>
      </c>
      <c r="B174" s="102" t="s">
        <v>128</v>
      </c>
      <c r="C174" s="1063"/>
      <c r="D174" s="1063"/>
      <c r="E174" s="1063"/>
      <c r="F174" s="1063"/>
      <c r="G174" s="1063"/>
      <c r="H174" s="1059"/>
      <c r="I174" s="1059"/>
      <c r="J174" s="1063"/>
      <c r="K174" s="1063"/>
      <c r="L174" s="1063"/>
      <c r="M174" s="1063"/>
      <c r="N174" s="1063"/>
      <c r="O174" s="1062">
        <f t="shared" si="5"/>
        <v>0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1064"/>
      <c r="D175" s="1064"/>
      <c r="E175" s="1064"/>
      <c r="F175" s="1064"/>
      <c r="G175" s="1064"/>
      <c r="H175" s="1064"/>
      <c r="I175" s="1064"/>
      <c r="J175" s="1064"/>
      <c r="K175" s="1064"/>
      <c r="L175" s="1064"/>
      <c r="M175" s="1064"/>
      <c r="N175" s="1064"/>
      <c r="O175" s="1062">
        <f t="shared" si="5"/>
        <v>0</v>
      </c>
      <c r="P175" s="1"/>
      <c r="Q175" s="1"/>
    </row>
    <row r="176" spans="1:17" ht="18.75" x14ac:dyDescent="0.3">
      <c r="A176" s="106" t="s">
        <v>139</v>
      </c>
      <c r="B176" s="102" t="s">
        <v>125</v>
      </c>
      <c r="C176" s="1065"/>
      <c r="D176" s="1065"/>
      <c r="E176" s="1066"/>
      <c r="F176" s="1063"/>
      <c r="G176" s="1063"/>
      <c r="H176" s="1059"/>
      <c r="I176" s="1059"/>
      <c r="J176" s="1063"/>
      <c r="K176" s="1063"/>
      <c r="L176" s="1063"/>
      <c r="M176" s="1063"/>
      <c r="N176" s="1063"/>
      <c r="O176" s="1062">
        <f t="shared" si="5"/>
        <v>0</v>
      </c>
      <c r="P176" s="1"/>
      <c r="Q176" s="24"/>
    </row>
    <row r="177" spans="1:17" ht="18.75" x14ac:dyDescent="0.3">
      <c r="A177" s="106" t="s">
        <v>140</v>
      </c>
      <c r="B177" s="102" t="s">
        <v>126</v>
      </c>
      <c r="C177" s="1065"/>
      <c r="D177" s="1065"/>
      <c r="E177" s="1066"/>
      <c r="F177" s="1063"/>
      <c r="G177" s="1063"/>
      <c r="H177" s="1059"/>
      <c r="I177" s="1059"/>
      <c r="J177" s="1063"/>
      <c r="K177" s="1063"/>
      <c r="L177" s="1063"/>
      <c r="M177" s="1063"/>
      <c r="N177" s="1063"/>
      <c r="O177" s="1062">
        <f t="shared" si="5"/>
        <v>0</v>
      </c>
      <c r="P177" s="1"/>
      <c r="Q177" s="24"/>
    </row>
    <row r="178" spans="1:17" ht="18.75" x14ac:dyDescent="0.3">
      <c r="A178" s="106" t="s">
        <v>141</v>
      </c>
      <c r="B178" s="102" t="s">
        <v>127</v>
      </c>
      <c r="C178" s="1065"/>
      <c r="D178" s="1065"/>
      <c r="E178" s="1065"/>
      <c r="F178" s="1063"/>
      <c r="G178" s="1063"/>
      <c r="H178" s="1059"/>
      <c r="I178" s="1059"/>
      <c r="J178" s="1063"/>
      <c r="K178" s="1063"/>
      <c r="L178" s="1063"/>
      <c r="M178" s="1063"/>
      <c r="N178" s="1063"/>
      <c r="O178" s="1062">
        <f t="shared" si="5"/>
        <v>0</v>
      </c>
      <c r="P178" s="1"/>
      <c r="Q178" s="1"/>
    </row>
    <row r="179" spans="1:17" ht="18.75" x14ac:dyDescent="0.3">
      <c r="A179" s="106" t="s">
        <v>142</v>
      </c>
      <c r="B179" s="102" t="s">
        <v>128</v>
      </c>
      <c r="C179" s="1065"/>
      <c r="D179" s="1065"/>
      <c r="E179" s="1065"/>
      <c r="F179" s="1063"/>
      <c r="G179" s="1063"/>
      <c r="H179" s="1059"/>
      <c r="I179" s="1059"/>
      <c r="J179" s="1063"/>
      <c r="K179" s="1063"/>
      <c r="L179" s="1063"/>
      <c r="M179" s="1063"/>
      <c r="N179" s="1063"/>
      <c r="O179" s="1062">
        <f t="shared" si="5"/>
        <v>0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1064"/>
      <c r="D180" s="1064"/>
      <c r="E180" s="1064"/>
      <c r="F180" s="1064"/>
      <c r="G180" s="1064"/>
      <c r="H180" s="1064"/>
      <c r="I180" s="1064"/>
      <c r="J180" s="1064"/>
      <c r="K180" s="1064"/>
      <c r="L180" s="1064"/>
      <c r="M180" s="1064"/>
      <c r="N180" s="1064"/>
      <c r="O180" s="1062">
        <f t="shared" si="5"/>
        <v>0</v>
      </c>
      <c r="P180" s="1"/>
      <c r="Q180" s="1"/>
    </row>
    <row r="181" spans="1:17" ht="18" x14ac:dyDescent="0.25">
      <c r="A181" s="106" t="s">
        <v>144</v>
      </c>
      <c r="B181" s="102" t="s">
        <v>125</v>
      </c>
      <c r="C181" s="1063"/>
      <c r="D181" s="1063"/>
      <c r="E181" s="665"/>
      <c r="F181" s="1063"/>
      <c r="G181" s="1063"/>
      <c r="H181" s="1059"/>
      <c r="I181" s="1059"/>
      <c r="J181" s="1063"/>
      <c r="K181" s="1063"/>
      <c r="L181" s="1063"/>
      <c r="M181" s="1063"/>
      <c r="N181" s="1063"/>
      <c r="O181" s="1062">
        <f t="shared" si="5"/>
        <v>0</v>
      </c>
      <c r="P181" s="1"/>
      <c r="Q181" s="24"/>
    </row>
    <row r="182" spans="1:17" ht="18" x14ac:dyDescent="0.25">
      <c r="A182" s="106" t="s">
        <v>145</v>
      </c>
      <c r="B182" s="102" t="s">
        <v>126</v>
      </c>
      <c r="C182" s="1063"/>
      <c r="D182" s="1063"/>
      <c r="E182" s="665"/>
      <c r="F182" s="1063"/>
      <c r="G182" s="1063"/>
      <c r="H182" s="1059"/>
      <c r="I182" s="1059"/>
      <c r="J182" s="1063"/>
      <c r="K182" s="1063"/>
      <c r="L182" s="1063"/>
      <c r="M182" s="1063"/>
      <c r="N182" s="1063"/>
      <c r="O182" s="1062">
        <f t="shared" si="5"/>
        <v>0</v>
      </c>
      <c r="P182" s="1"/>
      <c r="Q182" s="24"/>
    </row>
    <row r="183" spans="1:17" ht="18" x14ac:dyDescent="0.25">
      <c r="A183" s="106" t="s">
        <v>146</v>
      </c>
      <c r="B183" s="102" t="s">
        <v>127</v>
      </c>
      <c r="C183" s="1063"/>
      <c r="D183" s="1063"/>
      <c r="E183" s="1063"/>
      <c r="F183" s="1063"/>
      <c r="G183" s="1063"/>
      <c r="H183" s="1059"/>
      <c r="I183" s="1059"/>
      <c r="J183" s="1063"/>
      <c r="K183" s="1063"/>
      <c r="L183" s="1063"/>
      <c r="M183" s="1063"/>
      <c r="N183" s="1063"/>
      <c r="O183" s="1062">
        <f t="shared" si="5"/>
        <v>0</v>
      </c>
      <c r="P183" s="1"/>
      <c r="Q183" s="1"/>
    </row>
    <row r="184" spans="1:17" ht="18" x14ac:dyDescent="0.25">
      <c r="A184" s="106" t="s">
        <v>147</v>
      </c>
      <c r="B184" s="102" t="s">
        <v>128</v>
      </c>
      <c r="C184" s="1063"/>
      <c r="D184" s="1063"/>
      <c r="E184" s="1063"/>
      <c r="F184" s="1063"/>
      <c r="G184" s="1063"/>
      <c r="H184" s="1059"/>
      <c r="I184" s="1059"/>
      <c r="J184" s="1063"/>
      <c r="K184" s="1063"/>
      <c r="L184" s="1063"/>
      <c r="M184" s="1063"/>
      <c r="N184" s="1063"/>
      <c r="O184" s="1062">
        <f t="shared" si="5"/>
        <v>0</v>
      </c>
      <c r="P184" s="1"/>
      <c r="Q184" s="1"/>
    </row>
    <row r="185" spans="1:17" ht="18" x14ac:dyDescent="0.25">
      <c r="A185" s="107" t="s">
        <v>37</v>
      </c>
      <c r="B185" s="83" t="s">
        <v>148</v>
      </c>
      <c r="C185" s="1064"/>
      <c r="D185" s="1064"/>
      <c r="E185" s="1064"/>
      <c r="F185" s="1064"/>
      <c r="G185" s="1064"/>
      <c r="H185" s="1064"/>
      <c r="I185" s="1064"/>
      <c r="J185" s="1064"/>
      <c r="K185" s="1064"/>
      <c r="L185" s="1064"/>
      <c r="M185" s="1064"/>
      <c r="N185" s="1064"/>
      <c r="O185" s="1062">
        <f t="shared" si="5"/>
        <v>0</v>
      </c>
      <c r="P185" s="1"/>
      <c r="Q185" s="1"/>
    </row>
    <row r="186" spans="1:17" ht="18" x14ac:dyDescent="0.25">
      <c r="A186" s="106" t="s">
        <v>149</v>
      </c>
      <c r="B186" s="102" t="s">
        <v>125</v>
      </c>
      <c r="C186" s="1063"/>
      <c r="D186" s="1063"/>
      <c r="E186" s="665"/>
      <c r="F186" s="1063"/>
      <c r="G186" s="1063"/>
      <c r="H186" s="1059"/>
      <c r="I186" s="1059"/>
      <c r="J186" s="1063"/>
      <c r="K186" s="1063"/>
      <c r="L186" s="1063"/>
      <c r="M186" s="1063"/>
      <c r="N186" s="1063"/>
      <c r="O186" s="1062">
        <f t="shared" si="5"/>
        <v>0</v>
      </c>
      <c r="P186" s="1"/>
      <c r="Q186" s="24"/>
    </row>
    <row r="187" spans="1:17" ht="18" x14ac:dyDescent="0.25">
      <c r="A187" s="106" t="s">
        <v>150</v>
      </c>
      <c r="B187" s="102" t="s">
        <v>126</v>
      </c>
      <c r="C187" s="1063"/>
      <c r="D187" s="1063"/>
      <c r="E187" s="665"/>
      <c r="F187" s="1063"/>
      <c r="G187" s="1063"/>
      <c r="H187" s="1059"/>
      <c r="I187" s="1059"/>
      <c r="J187" s="1063"/>
      <c r="K187" s="1063"/>
      <c r="L187" s="1063"/>
      <c r="M187" s="1063"/>
      <c r="N187" s="1063"/>
      <c r="O187" s="1062">
        <f t="shared" si="5"/>
        <v>0</v>
      </c>
      <c r="P187" s="1"/>
      <c r="Q187" s="24"/>
    </row>
    <row r="188" spans="1:17" ht="18" x14ac:dyDescent="0.25">
      <c r="A188" s="106" t="s">
        <v>151</v>
      </c>
      <c r="B188" s="102" t="s">
        <v>127</v>
      </c>
      <c r="C188" s="1063"/>
      <c r="D188" s="1063"/>
      <c r="E188" s="1063"/>
      <c r="F188" s="1063"/>
      <c r="G188" s="1063"/>
      <c r="H188" s="1059"/>
      <c r="I188" s="1059"/>
      <c r="J188" s="1063"/>
      <c r="K188" s="1063"/>
      <c r="L188" s="1063"/>
      <c r="M188" s="1063"/>
      <c r="N188" s="1063"/>
      <c r="O188" s="1062">
        <f t="shared" si="5"/>
        <v>0</v>
      </c>
      <c r="P188" s="1"/>
      <c r="Q188" s="1"/>
    </row>
    <row r="189" spans="1:17" ht="18" x14ac:dyDescent="0.25">
      <c r="A189" s="106" t="s">
        <v>152</v>
      </c>
      <c r="B189" s="102" t="s">
        <v>128</v>
      </c>
      <c r="C189" s="1063"/>
      <c r="D189" s="1063"/>
      <c r="E189" s="1063"/>
      <c r="F189" s="1063"/>
      <c r="G189" s="1063"/>
      <c r="H189" s="1059"/>
      <c r="I189" s="1059"/>
      <c r="J189" s="1063"/>
      <c r="K189" s="1063"/>
      <c r="L189" s="1063"/>
      <c r="M189" s="1063"/>
      <c r="N189" s="1063"/>
      <c r="O189" s="1062">
        <f t="shared" si="5"/>
        <v>0</v>
      </c>
      <c r="P189" s="1"/>
      <c r="Q189" s="1"/>
    </row>
    <row r="190" spans="1:17" ht="18" x14ac:dyDescent="0.25">
      <c r="A190" s="107" t="s">
        <v>39</v>
      </c>
      <c r="B190" s="83" t="s">
        <v>153</v>
      </c>
      <c r="C190" s="1064"/>
      <c r="D190" s="1064"/>
      <c r="E190" s="1064"/>
      <c r="F190" s="1064"/>
      <c r="G190" s="1064"/>
      <c r="H190" s="1064"/>
      <c r="I190" s="1064"/>
      <c r="J190" s="1064"/>
      <c r="K190" s="1064"/>
      <c r="L190" s="1064"/>
      <c r="M190" s="1064"/>
      <c r="N190" s="1064"/>
      <c r="O190" s="1062">
        <f t="shared" si="5"/>
        <v>0</v>
      </c>
      <c r="P190" s="1"/>
      <c r="Q190" s="1"/>
    </row>
    <row r="191" spans="1:17" ht="18" x14ac:dyDescent="0.25">
      <c r="A191" s="106" t="s">
        <v>154</v>
      </c>
      <c r="B191" s="102" t="s">
        <v>125</v>
      </c>
      <c r="C191" s="1063"/>
      <c r="D191" s="1063"/>
      <c r="E191" s="665"/>
      <c r="F191" s="1063"/>
      <c r="G191" s="1063"/>
      <c r="H191" s="1059"/>
      <c r="I191" s="1059"/>
      <c r="J191" s="1063"/>
      <c r="K191" s="1063"/>
      <c r="L191" s="1063"/>
      <c r="M191" s="1063"/>
      <c r="N191" s="1063"/>
      <c r="O191" s="1062">
        <f t="shared" si="5"/>
        <v>0</v>
      </c>
      <c r="P191" s="1"/>
      <c r="Q191" s="24"/>
    </row>
    <row r="192" spans="1:17" ht="18" x14ac:dyDescent="0.25">
      <c r="A192" s="106" t="s">
        <v>155</v>
      </c>
      <c r="B192" s="102" t="s">
        <v>126</v>
      </c>
      <c r="C192" s="1063"/>
      <c r="D192" s="1063"/>
      <c r="E192" s="665"/>
      <c r="F192" s="1063"/>
      <c r="G192" s="1063"/>
      <c r="H192" s="1059"/>
      <c r="I192" s="1059"/>
      <c r="J192" s="1063"/>
      <c r="K192" s="1063"/>
      <c r="L192" s="1063"/>
      <c r="M192" s="1063"/>
      <c r="N192" s="1063"/>
      <c r="O192" s="1062">
        <f t="shared" si="5"/>
        <v>0</v>
      </c>
      <c r="P192" s="1"/>
      <c r="Q192" s="24"/>
    </row>
    <row r="193" spans="1:17" ht="18" x14ac:dyDescent="0.25">
      <c r="A193" s="106" t="s">
        <v>156</v>
      </c>
      <c r="B193" s="102" t="s">
        <v>127</v>
      </c>
      <c r="C193" s="1063"/>
      <c r="D193" s="1063"/>
      <c r="E193" s="1063"/>
      <c r="F193" s="1063"/>
      <c r="G193" s="1063"/>
      <c r="H193" s="1059"/>
      <c r="I193" s="1059"/>
      <c r="J193" s="1063"/>
      <c r="K193" s="1063"/>
      <c r="L193" s="1063"/>
      <c r="M193" s="1063"/>
      <c r="N193" s="1063"/>
      <c r="O193" s="1062">
        <f t="shared" si="5"/>
        <v>0</v>
      </c>
      <c r="P193" s="1"/>
      <c r="Q193" s="1"/>
    </row>
    <row r="194" spans="1:17" ht="18" x14ac:dyDescent="0.25">
      <c r="A194" s="106" t="s">
        <v>157</v>
      </c>
      <c r="B194" s="102" t="s">
        <v>128</v>
      </c>
      <c r="C194" s="1063"/>
      <c r="D194" s="1063"/>
      <c r="E194" s="1063"/>
      <c r="F194" s="1063"/>
      <c r="G194" s="1063"/>
      <c r="H194" s="1059"/>
      <c r="I194" s="1059"/>
      <c r="J194" s="1063"/>
      <c r="K194" s="1063"/>
      <c r="L194" s="1063"/>
      <c r="M194" s="1063"/>
      <c r="N194" s="1063"/>
      <c r="O194" s="1062">
        <f t="shared" si="5"/>
        <v>0</v>
      </c>
      <c r="P194" s="1"/>
      <c r="Q194" s="1"/>
    </row>
    <row r="195" spans="1:17" ht="18" x14ac:dyDescent="0.25">
      <c r="A195" s="107" t="s">
        <v>41</v>
      </c>
      <c r="B195" s="83" t="s">
        <v>158</v>
      </c>
      <c r="C195" s="1064"/>
      <c r="D195" s="1064"/>
      <c r="E195" s="1064"/>
      <c r="F195" s="1064"/>
      <c r="G195" s="1064"/>
      <c r="H195" s="1064"/>
      <c r="I195" s="1064"/>
      <c r="J195" s="1064"/>
      <c r="K195" s="1064"/>
      <c r="L195" s="1064"/>
      <c r="M195" s="1064"/>
      <c r="N195" s="1064"/>
      <c r="O195" s="1062">
        <f t="shared" si="5"/>
        <v>0</v>
      </c>
      <c r="P195" s="1"/>
      <c r="Q195" s="1"/>
    </row>
    <row r="196" spans="1:17" ht="18" x14ac:dyDescent="0.25">
      <c r="A196" s="106" t="s">
        <v>159</v>
      </c>
      <c r="B196" s="102" t="s">
        <v>125</v>
      </c>
      <c r="C196" s="1067"/>
      <c r="D196" s="1067"/>
      <c r="E196" s="1067"/>
      <c r="F196" s="1067"/>
      <c r="G196" s="1067"/>
      <c r="H196" s="1067"/>
      <c r="I196" s="1067"/>
      <c r="J196" s="1067"/>
      <c r="K196" s="1067"/>
      <c r="L196" s="1067"/>
      <c r="M196" s="1067"/>
      <c r="N196" s="1067"/>
      <c r="O196" s="1062">
        <f t="shared" si="5"/>
        <v>0</v>
      </c>
      <c r="P196" s="1"/>
      <c r="Q196" s="1"/>
    </row>
    <row r="197" spans="1:17" ht="18" x14ac:dyDescent="0.25">
      <c r="A197" s="106" t="s">
        <v>160</v>
      </c>
      <c r="B197" s="102" t="s">
        <v>126</v>
      </c>
      <c r="C197" s="1067"/>
      <c r="D197" s="1067"/>
      <c r="E197" s="1067"/>
      <c r="F197" s="1067"/>
      <c r="G197" s="1067"/>
      <c r="H197" s="1067"/>
      <c r="I197" s="1067"/>
      <c r="J197" s="1067"/>
      <c r="K197" s="1067"/>
      <c r="L197" s="1067"/>
      <c r="M197" s="1067"/>
      <c r="N197" s="1067"/>
      <c r="O197" s="1062">
        <f t="shared" si="5"/>
        <v>0</v>
      </c>
      <c r="P197" s="1"/>
      <c r="Q197" s="1"/>
    </row>
    <row r="198" spans="1:17" ht="18" x14ac:dyDescent="0.25">
      <c r="A198" s="106" t="s">
        <v>161</v>
      </c>
      <c r="B198" s="102" t="s">
        <v>127</v>
      </c>
      <c r="C198" s="1067"/>
      <c r="D198" s="1067"/>
      <c r="E198" s="1067"/>
      <c r="F198" s="1067"/>
      <c r="G198" s="1067"/>
      <c r="H198" s="1067"/>
      <c r="I198" s="1067"/>
      <c r="J198" s="1067"/>
      <c r="K198" s="1067"/>
      <c r="L198" s="1067"/>
      <c r="M198" s="1067"/>
      <c r="N198" s="1067"/>
      <c r="O198" s="1062">
        <f t="shared" si="5"/>
        <v>0</v>
      </c>
      <c r="P198" s="1"/>
      <c r="Q198" s="1"/>
    </row>
    <row r="199" spans="1:17" ht="18" x14ac:dyDescent="0.25">
      <c r="A199" s="106" t="s">
        <v>162</v>
      </c>
      <c r="B199" s="102" t="s">
        <v>128</v>
      </c>
      <c r="C199" s="1068"/>
      <c r="D199" s="1068"/>
      <c r="E199" s="1068"/>
      <c r="F199" s="1068"/>
      <c r="G199" s="1068"/>
      <c r="H199" s="1068"/>
      <c r="I199" s="1068"/>
      <c r="J199" s="1068"/>
      <c r="K199" s="1068"/>
      <c r="L199" s="1068"/>
      <c r="M199" s="1068"/>
      <c r="N199" s="1068"/>
      <c r="O199" s="1062">
        <f t="shared" si="5"/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1064"/>
      <c r="D200" s="1064"/>
      <c r="E200" s="1064"/>
      <c r="F200" s="1064"/>
      <c r="G200" s="1064"/>
      <c r="H200" s="1064"/>
      <c r="I200" s="1064"/>
      <c r="J200" s="1064"/>
      <c r="K200" s="1064"/>
      <c r="L200" s="1064"/>
      <c r="M200" s="1064"/>
      <c r="N200" s="1064"/>
      <c r="O200" s="1062">
        <f t="shared" si="5"/>
        <v>0</v>
      </c>
      <c r="P200" s="1"/>
      <c r="Q200" s="1"/>
    </row>
    <row r="201" spans="1:17" ht="18" x14ac:dyDescent="0.25">
      <c r="A201" s="106" t="s">
        <v>163</v>
      </c>
      <c r="B201" s="102" t="s">
        <v>125</v>
      </c>
      <c r="C201" s="1069"/>
      <c r="D201" s="1070">
        <v>5</v>
      </c>
      <c r="E201" s="1070"/>
      <c r="F201" s="1067"/>
      <c r="G201" s="1067"/>
      <c r="H201" s="1067"/>
      <c r="I201" s="1067"/>
      <c r="J201" s="1067"/>
      <c r="K201" s="1067"/>
      <c r="L201" s="1067"/>
      <c r="M201" s="1067"/>
      <c r="N201" s="1067"/>
      <c r="O201" s="1062">
        <f t="shared" si="5"/>
        <v>5</v>
      </c>
      <c r="P201" s="1"/>
      <c r="Q201" s="1"/>
    </row>
    <row r="202" spans="1:17" ht="18" x14ac:dyDescent="0.25">
      <c r="A202" s="106" t="s">
        <v>164</v>
      </c>
      <c r="B202" s="102" t="s">
        <v>126</v>
      </c>
      <c r="C202" s="1069"/>
      <c r="D202" s="1070">
        <v>5</v>
      </c>
      <c r="E202" s="1070"/>
      <c r="F202" s="1067"/>
      <c r="G202" s="1067"/>
      <c r="H202" s="1067"/>
      <c r="I202" s="1067"/>
      <c r="J202" s="1067"/>
      <c r="K202" s="1067"/>
      <c r="L202" s="1067"/>
      <c r="M202" s="1067"/>
      <c r="N202" s="1067"/>
      <c r="O202" s="1062">
        <f t="shared" si="5"/>
        <v>5</v>
      </c>
      <c r="P202" s="1"/>
      <c r="Q202" s="1"/>
    </row>
    <row r="203" spans="1:17" ht="18" x14ac:dyDescent="0.25">
      <c r="A203" s="106" t="s">
        <v>165</v>
      </c>
      <c r="B203" s="102" t="s">
        <v>127</v>
      </c>
      <c r="C203" s="1069"/>
      <c r="D203" s="1070">
        <v>0</v>
      </c>
      <c r="E203" s="1070"/>
      <c r="F203" s="1067"/>
      <c r="G203" s="1067"/>
      <c r="H203" s="1067"/>
      <c r="I203" s="1067"/>
      <c r="J203" s="1067"/>
      <c r="K203" s="1067"/>
      <c r="L203" s="1067"/>
      <c r="M203" s="1067"/>
      <c r="N203" s="1067"/>
      <c r="O203" s="1062">
        <f t="shared" si="5"/>
        <v>0</v>
      </c>
      <c r="P203" s="1"/>
      <c r="Q203" s="1"/>
    </row>
    <row r="204" spans="1:17" ht="18" x14ac:dyDescent="0.25">
      <c r="A204" s="106" t="s">
        <v>166</v>
      </c>
      <c r="B204" s="102" t="s">
        <v>128</v>
      </c>
      <c r="C204" s="1071"/>
      <c r="D204" s="1072">
        <v>5</v>
      </c>
      <c r="E204" s="1072"/>
      <c r="F204" s="1068"/>
      <c r="G204" s="1068"/>
      <c r="H204" s="1068"/>
      <c r="I204" s="1068"/>
      <c r="J204" s="1068"/>
      <c r="K204" s="1068"/>
      <c r="L204" s="1068"/>
      <c r="M204" s="1068"/>
      <c r="N204" s="1068"/>
      <c r="O204" s="1062">
        <f t="shared" si="5"/>
        <v>5</v>
      </c>
      <c r="P204" s="26"/>
      <c r="Q204" s="26"/>
    </row>
    <row r="205" spans="1:17" ht="18" x14ac:dyDescent="0.25">
      <c r="A205" s="107" t="s">
        <v>45</v>
      </c>
      <c r="B205" s="198" t="s">
        <v>167</v>
      </c>
      <c r="C205" s="1073"/>
      <c r="D205" s="1073"/>
      <c r="E205" s="1073"/>
      <c r="F205" s="1073"/>
      <c r="G205" s="1073"/>
      <c r="H205" s="1073"/>
      <c r="I205" s="1073"/>
      <c r="J205" s="1073"/>
      <c r="K205" s="1073"/>
      <c r="L205" s="1073"/>
      <c r="M205" s="1073"/>
      <c r="N205" s="1073"/>
      <c r="O205" s="1062">
        <f t="shared" si="5"/>
        <v>0</v>
      </c>
      <c r="P205" s="26"/>
      <c r="Q205" s="26"/>
    </row>
    <row r="206" spans="1:17" ht="18" x14ac:dyDescent="0.25">
      <c r="A206" s="106" t="s">
        <v>168</v>
      </c>
      <c r="B206" s="104" t="s">
        <v>125</v>
      </c>
      <c r="C206" s="1074"/>
      <c r="D206" s="1074"/>
      <c r="E206" s="1075"/>
      <c r="F206" s="1074"/>
      <c r="G206" s="1074"/>
      <c r="H206" s="1076"/>
      <c r="I206" s="1076"/>
      <c r="J206" s="1074"/>
      <c r="K206" s="1074"/>
      <c r="L206" s="1074"/>
      <c r="M206" s="1074"/>
      <c r="N206" s="1074"/>
      <c r="O206" s="1062">
        <f t="shared" si="5"/>
        <v>0</v>
      </c>
      <c r="P206" s="1"/>
      <c r="Q206" s="24"/>
    </row>
    <row r="207" spans="1:17" ht="18" x14ac:dyDescent="0.25">
      <c r="A207" s="106" t="s">
        <v>169</v>
      </c>
      <c r="B207" s="102" t="s">
        <v>126</v>
      </c>
      <c r="C207" s="1063"/>
      <c r="D207" s="1063"/>
      <c r="E207" s="665"/>
      <c r="F207" s="1063"/>
      <c r="G207" s="1063"/>
      <c r="H207" s="1059"/>
      <c r="I207" s="1059"/>
      <c r="J207" s="1063"/>
      <c r="K207" s="1063"/>
      <c r="L207" s="1063"/>
      <c r="M207" s="1063"/>
      <c r="N207" s="1063"/>
      <c r="O207" s="1062">
        <f t="shared" si="5"/>
        <v>0</v>
      </c>
      <c r="P207" s="1"/>
      <c r="Q207" s="24"/>
    </row>
    <row r="208" spans="1:17" ht="18" x14ac:dyDescent="0.25">
      <c r="A208" s="106" t="s">
        <v>170</v>
      </c>
      <c r="B208" s="102" t="s">
        <v>127</v>
      </c>
      <c r="C208" s="1063"/>
      <c r="D208" s="1063"/>
      <c r="E208" s="1063"/>
      <c r="F208" s="1063"/>
      <c r="G208" s="1063"/>
      <c r="H208" s="1059"/>
      <c r="I208" s="1059"/>
      <c r="J208" s="1063"/>
      <c r="K208" s="1063"/>
      <c r="L208" s="1063"/>
      <c r="M208" s="1063"/>
      <c r="N208" s="1063"/>
      <c r="O208" s="1062">
        <f t="shared" si="5"/>
        <v>0</v>
      </c>
      <c r="P208" s="1"/>
      <c r="Q208" s="1"/>
    </row>
    <row r="209" spans="1:17" ht="18" x14ac:dyDescent="0.25">
      <c r="A209" s="106" t="s">
        <v>171</v>
      </c>
      <c r="B209" s="102" t="s">
        <v>128</v>
      </c>
      <c r="C209" s="1063"/>
      <c r="D209" s="1063"/>
      <c r="E209" s="1063"/>
      <c r="F209" s="1063"/>
      <c r="G209" s="1063"/>
      <c r="H209" s="1059"/>
      <c r="I209" s="1059"/>
      <c r="J209" s="1063"/>
      <c r="K209" s="1063"/>
      <c r="L209" s="1063"/>
      <c r="M209" s="1063"/>
      <c r="N209" s="1063"/>
      <c r="O209" s="1062">
        <f t="shared" si="5"/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1064"/>
      <c r="D210" s="1064"/>
      <c r="E210" s="1064"/>
      <c r="F210" s="1064"/>
      <c r="G210" s="1064"/>
      <c r="H210" s="1064"/>
      <c r="I210" s="1064"/>
      <c r="J210" s="1064"/>
      <c r="K210" s="1064"/>
      <c r="L210" s="1064"/>
      <c r="M210" s="1064"/>
      <c r="N210" s="1064"/>
      <c r="O210" s="1062">
        <f t="shared" si="5"/>
        <v>0</v>
      </c>
      <c r="P210" s="1"/>
      <c r="Q210" s="1"/>
    </row>
    <row r="211" spans="1:17" ht="18" x14ac:dyDescent="0.25">
      <c r="A211" s="106" t="s">
        <v>172</v>
      </c>
      <c r="B211" s="102" t="s">
        <v>125</v>
      </c>
      <c r="C211" s="1063"/>
      <c r="D211" s="1063"/>
      <c r="E211" s="665"/>
      <c r="F211" s="1063"/>
      <c r="G211" s="1063"/>
      <c r="H211" s="1059"/>
      <c r="I211" s="1059"/>
      <c r="J211" s="1063"/>
      <c r="K211" s="1063"/>
      <c r="L211" s="1063"/>
      <c r="M211" s="1063"/>
      <c r="N211" s="1063"/>
      <c r="O211" s="1062">
        <f t="shared" si="5"/>
        <v>0</v>
      </c>
      <c r="P211" s="1"/>
      <c r="Q211" s="24"/>
    </row>
    <row r="212" spans="1:17" ht="18" x14ac:dyDescent="0.25">
      <c r="A212" s="106" t="s">
        <v>173</v>
      </c>
      <c r="B212" s="102" t="s">
        <v>126</v>
      </c>
      <c r="C212" s="1063"/>
      <c r="D212" s="1063"/>
      <c r="E212" s="665"/>
      <c r="F212" s="1063"/>
      <c r="G212" s="1063"/>
      <c r="H212" s="1059"/>
      <c r="I212" s="1059"/>
      <c r="J212" s="1063"/>
      <c r="K212" s="1063"/>
      <c r="L212" s="1063"/>
      <c r="M212" s="1063"/>
      <c r="N212" s="1063"/>
      <c r="O212" s="1062">
        <f t="shared" si="5"/>
        <v>0</v>
      </c>
      <c r="P212" s="1"/>
      <c r="Q212" s="24"/>
    </row>
    <row r="213" spans="1:17" ht="18" x14ac:dyDescent="0.25">
      <c r="A213" s="106" t="s">
        <v>174</v>
      </c>
      <c r="B213" s="102" t="s">
        <v>127</v>
      </c>
      <c r="C213" s="1063"/>
      <c r="D213" s="1063"/>
      <c r="E213" s="1063"/>
      <c r="F213" s="1063"/>
      <c r="G213" s="1063"/>
      <c r="H213" s="1059"/>
      <c r="I213" s="1059"/>
      <c r="J213" s="1063"/>
      <c r="K213" s="1063"/>
      <c r="L213" s="1063"/>
      <c r="M213" s="1063"/>
      <c r="N213" s="1063"/>
      <c r="O213" s="1062">
        <f t="shared" si="5"/>
        <v>0</v>
      </c>
      <c r="P213" s="1"/>
      <c r="Q213" s="1"/>
    </row>
    <row r="214" spans="1:17" ht="18" x14ac:dyDescent="0.25">
      <c r="A214" s="106" t="s">
        <v>175</v>
      </c>
      <c r="B214" s="102" t="s">
        <v>128</v>
      </c>
      <c r="C214" s="1063"/>
      <c r="D214" s="1063"/>
      <c r="E214" s="1063"/>
      <c r="F214" s="1063"/>
      <c r="G214" s="1063"/>
      <c r="H214" s="1059"/>
      <c r="I214" s="1059"/>
      <c r="J214" s="1063"/>
      <c r="K214" s="1063"/>
      <c r="L214" s="1063"/>
      <c r="M214" s="1063"/>
      <c r="N214" s="1063"/>
      <c r="O214" s="1062">
        <f t="shared" si="5"/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1064"/>
      <c r="D215" s="1064"/>
      <c r="E215" s="1064"/>
      <c r="F215" s="1064"/>
      <c r="G215" s="1064"/>
      <c r="H215" s="1064"/>
      <c r="I215" s="1064"/>
      <c r="J215" s="1064"/>
      <c r="K215" s="1064"/>
      <c r="L215" s="1064"/>
      <c r="M215" s="1064"/>
      <c r="N215" s="1064"/>
      <c r="O215" s="1062">
        <f t="shared" si="5"/>
        <v>0</v>
      </c>
      <c r="P215" s="1"/>
      <c r="Q215" s="1"/>
    </row>
    <row r="216" spans="1:17" ht="18.75" x14ac:dyDescent="0.3">
      <c r="A216" s="106" t="s">
        <v>176</v>
      </c>
      <c r="B216" s="102" t="s">
        <v>125</v>
      </c>
      <c r="C216" s="1065"/>
      <c r="D216" s="1065"/>
      <c r="E216" s="1066"/>
      <c r="F216" s="1063"/>
      <c r="G216" s="1063"/>
      <c r="H216" s="1059"/>
      <c r="I216" s="1059"/>
      <c r="J216" s="1063"/>
      <c r="K216" s="1063"/>
      <c r="L216" s="1063"/>
      <c r="M216" s="1063"/>
      <c r="N216" s="1063"/>
      <c r="O216" s="1062">
        <f t="shared" si="5"/>
        <v>0</v>
      </c>
      <c r="P216" s="1"/>
      <c r="Q216" s="24"/>
    </row>
    <row r="217" spans="1:17" ht="18.75" x14ac:dyDescent="0.3">
      <c r="A217" s="106" t="s">
        <v>177</v>
      </c>
      <c r="B217" s="102" t="s">
        <v>126</v>
      </c>
      <c r="C217" s="1065"/>
      <c r="D217" s="1065"/>
      <c r="E217" s="1066"/>
      <c r="F217" s="1063"/>
      <c r="G217" s="1063"/>
      <c r="H217" s="1059"/>
      <c r="I217" s="1059"/>
      <c r="J217" s="1063"/>
      <c r="K217" s="1063"/>
      <c r="L217" s="1063"/>
      <c r="M217" s="1063"/>
      <c r="N217" s="1063"/>
      <c r="O217" s="1062">
        <f t="shared" si="5"/>
        <v>0</v>
      </c>
      <c r="P217" s="1"/>
      <c r="Q217" s="24"/>
    </row>
    <row r="218" spans="1:17" ht="18.75" x14ac:dyDescent="0.3">
      <c r="A218" s="106" t="s">
        <v>178</v>
      </c>
      <c r="B218" s="102" t="s">
        <v>127</v>
      </c>
      <c r="C218" s="1065"/>
      <c r="D218" s="1065"/>
      <c r="E218" s="1065"/>
      <c r="F218" s="1063"/>
      <c r="G218" s="1063"/>
      <c r="H218" s="1059"/>
      <c r="I218" s="1059"/>
      <c r="J218" s="1063"/>
      <c r="K218" s="1063"/>
      <c r="L218" s="1063"/>
      <c r="M218" s="1063"/>
      <c r="N218" s="1063"/>
      <c r="O218" s="1062">
        <f t="shared" si="5"/>
        <v>0</v>
      </c>
      <c r="P218" s="1"/>
      <c r="Q218" s="1"/>
    </row>
    <row r="219" spans="1:17" ht="18.75" x14ac:dyDescent="0.3">
      <c r="A219" s="106" t="s">
        <v>179</v>
      </c>
      <c r="B219" s="102" t="s">
        <v>128</v>
      </c>
      <c r="C219" s="1065"/>
      <c r="D219" s="1065"/>
      <c r="E219" s="1065"/>
      <c r="F219" s="1063"/>
      <c r="G219" s="1063"/>
      <c r="H219" s="1059"/>
      <c r="I219" s="1059"/>
      <c r="J219" s="1063"/>
      <c r="K219" s="1063"/>
      <c r="L219" s="1063"/>
      <c r="M219" s="1063"/>
      <c r="N219" s="1063"/>
      <c r="O219" s="1062">
        <f t="shared" si="5"/>
        <v>0</v>
      </c>
      <c r="P219" s="1"/>
      <c r="Q219" s="1"/>
    </row>
    <row r="220" spans="1:17" ht="18" x14ac:dyDescent="0.25">
      <c r="A220" s="107" t="s">
        <v>50</v>
      </c>
      <c r="B220" s="83" t="s">
        <v>180</v>
      </c>
      <c r="C220" s="1064"/>
      <c r="D220" s="1064"/>
      <c r="E220" s="1064"/>
      <c r="F220" s="1064"/>
      <c r="G220" s="1064"/>
      <c r="H220" s="1064"/>
      <c r="I220" s="1064"/>
      <c r="J220" s="1064"/>
      <c r="K220" s="1064"/>
      <c r="L220" s="1064"/>
      <c r="M220" s="1064"/>
      <c r="N220" s="1064"/>
      <c r="O220" s="1062">
        <f t="shared" si="5"/>
        <v>0</v>
      </c>
      <c r="P220" s="1"/>
      <c r="Q220" s="1"/>
    </row>
    <row r="221" spans="1:17" ht="18" x14ac:dyDescent="0.25">
      <c r="A221" s="106" t="s">
        <v>181</v>
      </c>
      <c r="B221" s="102" t="s">
        <v>125</v>
      </c>
      <c r="C221" s="1063"/>
      <c r="D221" s="1063">
        <v>1</v>
      </c>
      <c r="E221" s="665"/>
      <c r="F221" s="1063"/>
      <c r="G221" s="1077"/>
      <c r="H221" s="1063"/>
      <c r="I221" s="1059"/>
      <c r="J221" s="1063"/>
      <c r="K221" s="1063"/>
      <c r="L221" s="1063"/>
      <c r="M221" s="1063"/>
      <c r="N221" s="1063"/>
      <c r="O221" s="1062">
        <f t="shared" si="5"/>
        <v>1</v>
      </c>
      <c r="P221" s="1"/>
      <c r="Q221" s="24"/>
    </row>
    <row r="222" spans="1:17" ht="18" x14ac:dyDescent="0.25">
      <c r="A222" s="106" t="s">
        <v>182</v>
      </c>
      <c r="B222" s="102" t="s">
        <v>126</v>
      </c>
      <c r="C222" s="1063"/>
      <c r="D222" s="1063">
        <v>1</v>
      </c>
      <c r="E222" s="665"/>
      <c r="F222" s="1063"/>
      <c r="G222" s="1077"/>
      <c r="H222" s="1063"/>
      <c r="I222" s="1059"/>
      <c r="J222" s="1063"/>
      <c r="K222" s="1063"/>
      <c r="L222" s="1063"/>
      <c r="M222" s="1063"/>
      <c r="N222" s="1063"/>
      <c r="O222" s="1062">
        <f t="shared" si="5"/>
        <v>1</v>
      </c>
      <c r="P222" s="1"/>
      <c r="Q222" s="24"/>
    </row>
    <row r="223" spans="1:17" ht="18" x14ac:dyDescent="0.25">
      <c r="A223" s="106" t="s">
        <v>183</v>
      </c>
      <c r="B223" s="102" t="s">
        <v>127</v>
      </c>
      <c r="C223" s="1063"/>
      <c r="D223" s="1063">
        <v>0</v>
      </c>
      <c r="E223" s="1063"/>
      <c r="F223" s="1063"/>
      <c r="G223" s="1077"/>
      <c r="H223" s="1063"/>
      <c r="I223" s="1059"/>
      <c r="J223" s="1063"/>
      <c r="K223" s="1063"/>
      <c r="L223" s="1063"/>
      <c r="M223" s="1063"/>
      <c r="N223" s="1063"/>
      <c r="O223" s="1062">
        <f t="shared" si="5"/>
        <v>0</v>
      </c>
      <c r="P223" s="1"/>
      <c r="Q223" s="1"/>
    </row>
    <row r="224" spans="1:17" ht="18" x14ac:dyDescent="0.25">
      <c r="A224" s="106" t="s">
        <v>184</v>
      </c>
      <c r="B224" s="102" t="s">
        <v>128</v>
      </c>
      <c r="C224" s="1063"/>
      <c r="D224" s="1063">
        <v>1</v>
      </c>
      <c r="E224" s="1063"/>
      <c r="F224" s="1063"/>
      <c r="G224" s="1077"/>
      <c r="H224" s="1063"/>
      <c r="I224" s="1059"/>
      <c r="J224" s="1063"/>
      <c r="K224" s="1063"/>
      <c r="L224" s="1063"/>
      <c r="M224" s="1063"/>
      <c r="N224" s="1063"/>
      <c r="O224" s="1062">
        <f t="shared" si="5"/>
        <v>1</v>
      </c>
      <c r="P224" s="1"/>
      <c r="Q224" s="1"/>
    </row>
    <row r="225" spans="1:17" ht="18" x14ac:dyDescent="0.25">
      <c r="A225" s="107" t="s">
        <v>51</v>
      </c>
      <c r="B225" s="83" t="s">
        <v>185</v>
      </c>
      <c r="C225" s="1064"/>
      <c r="D225" s="1064"/>
      <c r="E225" s="1064"/>
      <c r="F225" s="1064"/>
      <c r="G225" s="1064"/>
      <c r="H225" s="1064"/>
      <c r="I225" s="1064"/>
      <c r="J225" s="1064"/>
      <c r="K225" s="1064"/>
      <c r="L225" s="1064"/>
      <c r="M225" s="1064"/>
      <c r="N225" s="1064"/>
      <c r="O225" s="1062">
        <f t="shared" si="5"/>
        <v>0</v>
      </c>
      <c r="P225" s="1"/>
      <c r="Q225" s="1"/>
    </row>
    <row r="226" spans="1:17" ht="18.75" x14ac:dyDescent="0.3">
      <c r="A226" s="106" t="s">
        <v>186</v>
      </c>
      <c r="B226" s="102" t="s">
        <v>125</v>
      </c>
      <c r="C226" s="1065"/>
      <c r="D226" s="1065"/>
      <c r="E226" s="1065"/>
      <c r="F226" s="1063"/>
      <c r="G226" s="1063"/>
      <c r="H226" s="1059"/>
      <c r="I226" s="1059"/>
      <c r="J226" s="1063"/>
      <c r="K226" s="1063"/>
      <c r="L226" s="1063"/>
      <c r="M226" s="1063"/>
      <c r="N226" s="1063"/>
      <c r="O226" s="1062">
        <f t="shared" ref="O226:O259" si="6">SUM(C226:N226)</f>
        <v>0</v>
      </c>
      <c r="P226" s="1"/>
      <c r="Q226" s="24"/>
    </row>
    <row r="227" spans="1:17" ht="18.75" x14ac:dyDescent="0.3">
      <c r="A227" s="106" t="s">
        <v>187</v>
      </c>
      <c r="B227" s="102" t="s">
        <v>126</v>
      </c>
      <c r="C227" s="1065"/>
      <c r="D227" s="1065"/>
      <c r="E227" s="1065"/>
      <c r="F227" s="1063"/>
      <c r="G227" s="1063"/>
      <c r="H227" s="1059"/>
      <c r="I227" s="1059"/>
      <c r="J227" s="1063"/>
      <c r="K227" s="1063"/>
      <c r="L227" s="1063"/>
      <c r="M227" s="1063"/>
      <c r="N227" s="1063"/>
      <c r="O227" s="1062">
        <f t="shared" si="6"/>
        <v>0</v>
      </c>
      <c r="P227" s="1"/>
      <c r="Q227" s="24"/>
    </row>
    <row r="228" spans="1:17" ht="18.75" x14ac:dyDescent="0.3">
      <c r="A228" s="106" t="s">
        <v>188</v>
      </c>
      <c r="B228" s="102" t="s">
        <v>127</v>
      </c>
      <c r="C228" s="1065"/>
      <c r="D228" s="1065"/>
      <c r="E228" s="1065"/>
      <c r="F228" s="1063"/>
      <c r="G228" s="1063"/>
      <c r="H228" s="1059"/>
      <c r="I228" s="1059"/>
      <c r="J228" s="1063"/>
      <c r="K228" s="1063"/>
      <c r="L228" s="1063"/>
      <c r="M228" s="1063"/>
      <c r="N228" s="1063"/>
      <c r="O228" s="1062">
        <f t="shared" si="6"/>
        <v>0</v>
      </c>
      <c r="P228" s="1"/>
      <c r="Q228" s="1"/>
    </row>
    <row r="229" spans="1:17" ht="18.75" x14ac:dyDescent="0.3">
      <c r="A229" s="106" t="s">
        <v>189</v>
      </c>
      <c r="B229" s="102" t="s">
        <v>128</v>
      </c>
      <c r="C229" s="1065"/>
      <c r="D229" s="1065"/>
      <c r="E229" s="1065"/>
      <c r="F229" s="1063"/>
      <c r="G229" s="1063"/>
      <c r="H229" s="1059"/>
      <c r="I229" s="1059"/>
      <c r="J229" s="1063"/>
      <c r="K229" s="1063"/>
      <c r="L229" s="1063"/>
      <c r="M229" s="1063"/>
      <c r="N229" s="1063"/>
      <c r="O229" s="1062">
        <f t="shared" si="6"/>
        <v>0</v>
      </c>
      <c r="P229" s="1"/>
      <c r="Q229" s="1"/>
    </row>
    <row r="230" spans="1:17" ht="18" x14ac:dyDescent="0.25">
      <c r="A230" s="107" t="s">
        <v>53</v>
      </c>
      <c r="B230" s="83" t="s">
        <v>190</v>
      </c>
      <c r="C230" s="1064"/>
      <c r="D230" s="1064"/>
      <c r="E230" s="1064"/>
      <c r="F230" s="1064"/>
      <c r="G230" s="1064"/>
      <c r="H230" s="1064"/>
      <c r="I230" s="1064"/>
      <c r="J230" s="1064"/>
      <c r="K230" s="1064"/>
      <c r="L230" s="1064"/>
      <c r="M230" s="1064"/>
      <c r="N230" s="1064"/>
      <c r="O230" s="1062">
        <f t="shared" si="6"/>
        <v>0</v>
      </c>
      <c r="P230" s="1"/>
      <c r="Q230" s="1"/>
    </row>
    <row r="231" spans="1:17" ht="18" x14ac:dyDescent="0.25">
      <c r="A231" s="106" t="s">
        <v>191</v>
      </c>
      <c r="B231" s="102" t="s">
        <v>125</v>
      </c>
      <c r="C231" s="1063"/>
      <c r="D231" s="1063"/>
      <c r="E231" s="665">
        <v>1</v>
      </c>
      <c r="F231" s="1063"/>
      <c r="G231" s="1063"/>
      <c r="H231" s="1059"/>
      <c r="I231" s="1059"/>
      <c r="J231" s="1063"/>
      <c r="K231" s="1063"/>
      <c r="L231" s="1063"/>
      <c r="M231" s="1063"/>
      <c r="N231" s="1063"/>
      <c r="O231" s="1062">
        <f t="shared" si="6"/>
        <v>1</v>
      </c>
      <c r="P231" s="1"/>
      <c r="Q231" s="24"/>
    </row>
    <row r="232" spans="1:17" ht="18" x14ac:dyDescent="0.25">
      <c r="A232" s="106" t="s">
        <v>192</v>
      </c>
      <c r="B232" s="102" t="s">
        <v>126</v>
      </c>
      <c r="C232" s="1063"/>
      <c r="D232" s="1063"/>
      <c r="E232" s="665">
        <v>0</v>
      </c>
      <c r="F232" s="1063"/>
      <c r="G232" s="1063"/>
      <c r="H232" s="1059"/>
      <c r="I232" s="1059"/>
      <c r="J232" s="1063"/>
      <c r="K232" s="1063"/>
      <c r="L232" s="1063"/>
      <c r="M232" s="1063"/>
      <c r="N232" s="1063"/>
      <c r="O232" s="1062">
        <f t="shared" si="6"/>
        <v>0</v>
      </c>
      <c r="P232" s="1"/>
      <c r="Q232" s="24"/>
    </row>
    <row r="233" spans="1:17" ht="18" x14ac:dyDescent="0.25">
      <c r="A233" s="106" t="s">
        <v>193</v>
      </c>
      <c r="B233" s="102" t="s">
        <v>127</v>
      </c>
      <c r="C233" s="1063"/>
      <c r="D233" s="1063"/>
      <c r="E233" s="1063">
        <v>0</v>
      </c>
      <c r="F233" s="1063"/>
      <c r="G233" s="1063"/>
      <c r="H233" s="1059"/>
      <c r="I233" s="1059"/>
      <c r="J233" s="1063"/>
      <c r="K233" s="1063"/>
      <c r="L233" s="1063"/>
      <c r="M233" s="1063"/>
      <c r="N233" s="1063"/>
      <c r="O233" s="1062">
        <f t="shared" si="6"/>
        <v>0</v>
      </c>
      <c r="P233" s="1"/>
      <c r="Q233" s="1"/>
    </row>
    <row r="234" spans="1:17" ht="18" x14ac:dyDescent="0.25">
      <c r="A234" s="106" t="s">
        <v>194</v>
      </c>
      <c r="B234" s="102" t="s">
        <v>128</v>
      </c>
      <c r="C234" s="1063"/>
      <c r="D234" s="1063"/>
      <c r="E234" s="1063">
        <v>0</v>
      </c>
      <c r="F234" s="1063"/>
      <c r="G234" s="1063"/>
      <c r="H234" s="1059"/>
      <c r="I234" s="1059"/>
      <c r="J234" s="1063"/>
      <c r="K234" s="1063"/>
      <c r="L234" s="1063"/>
      <c r="M234" s="1063"/>
      <c r="N234" s="1063"/>
      <c r="O234" s="1062">
        <f t="shared" si="6"/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1064"/>
      <c r="D235" s="1064"/>
      <c r="E235" s="1064"/>
      <c r="F235" s="1064"/>
      <c r="G235" s="1064"/>
      <c r="H235" s="1064"/>
      <c r="I235" s="1064"/>
      <c r="J235" s="1064"/>
      <c r="K235" s="1064"/>
      <c r="L235" s="1064"/>
      <c r="M235" s="1064"/>
      <c r="N235" s="1064"/>
      <c r="O235" s="1062">
        <f t="shared" si="6"/>
        <v>0</v>
      </c>
      <c r="P235" s="1"/>
      <c r="Q235" s="1"/>
    </row>
    <row r="236" spans="1:17" ht="18" x14ac:dyDescent="0.25">
      <c r="A236" s="106" t="s">
        <v>196</v>
      </c>
      <c r="B236" s="102" t="s">
        <v>125</v>
      </c>
      <c r="C236" s="1063"/>
      <c r="D236" s="1063"/>
      <c r="E236" s="665"/>
      <c r="F236" s="1063"/>
      <c r="G236" s="1063"/>
      <c r="H236" s="1059"/>
      <c r="I236" s="1059"/>
      <c r="J236" s="1063"/>
      <c r="K236" s="1063"/>
      <c r="L236" s="1063"/>
      <c r="M236" s="1063"/>
      <c r="N236" s="1063"/>
      <c r="O236" s="1062">
        <f t="shared" si="6"/>
        <v>0</v>
      </c>
      <c r="P236" s="1"/>
      <c r="Q236" s="24"/>
    </row>
    <row r="237" spans="1:17" ht="18" x14ac:dyDescent="0.25">
      <c r="A237" s="106" t="s">
        <v>197</v>
      </c>
      <c r="B237" s="102" t="s">
        <v>126</v>
      </c>
      <c r="C237" s="1063"/>
      <c r="D237" s="1063"/>
      <c r="E237" s="665"/>
      <c r="F237" s="1063"/>
      <c r="G237" s="1063"/>
      <c r="H237" s="1059"/>
      <c r="I237" s="1059"/>
      <c r="J237" s="1063"/>
      <c r="K237" s="1063"/>
      <c r="L237" s="1063"/>
      <c r="M237" s="1063"/>
      <c r="N237" s="1063"/>
      <c r="O237" s="1062">
        <f t="shared" si="6"/>
        <v>0</v>
      </c>
      <c r="P237" s="1"/>
      <c r="Q237" s="24"/>
    </row>
    <row r="238" spans="1:17" ht="18" x14ac:dyDescent="0.25">
      <c r="A238" s="106" t="s">
        <v>198</v>
      </c>
      <c r="B238" s="102" t="s">
        <v>127</v>
      </c>
      <c r="C238" s="1063"/>
      <c r="D238" s="1063"/>
      <c r="E238" s="1063"/>
      <c r="F238" s="1063"/>
      <c r="G238" s="1063"/>
      <c r="H238" s="1059"/>
      <c r="I238" s="1059"/>
      <c r="J238" s="1063"/>
      <c r="K238" s="1063"/>
      <c r="L238" s="1063"/>
      <c r="M238" s="1063"/>
      <c r="N238" s="1063"/>
      <c r="O238" s="1062">
        <f t="shared" si="6"/>
        <v>0</v>
      </c>
      <c r="P238" s="1"/>
      <c r="Q238" s="1"/>
    </row>
    <row r="239" spans="1:17" ht="18" x14ac:dyDescent="0.25">
      <c r="A239" s="106" t="s">
        <v>199</v>
      </c>
      <c r="B239" s="102" t="s">
        <v>128</v>
      </c>
      <c r="C239" s="1063"/>
      <c r="D239" s="1063"/>
      <c r="E239" s="1063"/>
      <c r="F239" s="1063"/>
      <c r="G239" s="1063"/>
      <c r="H239" s="1059"/>
      <c r="I239" s="1059"/>
      <c r="J239" s="1063"/>
      <c r="K239" s="1063"/>
      <c r="L239" s="1063"/>
      <c r="M239" s="1063"/>
      <c r="N239" s="1063"/>
      <c r="O239" s="1062">
        <f t="shared" si="6"/>
        <v>0</v>
      </c>
      <c r="P239" s="1"/>
      <c r="Q239" s="1"/>
    </row>
    <row r="240" spans="1:17" ht="26.25" x14ac:dyDescent="0.25">
      <c r="A240" s="170" t="s">
        <v>56</v>
      </c>
      <c r="B240" s="172" t="s">
        <v>402</v>
      </c>
      <c r="C240" s="1064"/>
      <c r="D240" s="1064"/>
      <c r="E240" s="1064"/>
      <c r="F240" s="1064"/>
      <c r="G240" s="1064"/>
      <c r="H240" s="1064"/>
      <c r="I240" s="1064"/>
      <c r="J240" s="1064"/>
      <c r="K240" s="1064"/>
      <c r="L240" s="1064"/>
      <c r="M240" s="1064"/>
      <c r="N240" s="1064"/>
      <c r="O240" s="1062">
        <f t="shared" si="6"/>
        <v>0</v>
      </c>
      <c r="P240" s="1"/>
      <c r="Q240" s="1"/>
    </row>
    <row r="241" spans="1:17" ht="18" x14ac:dyDescent="0.25">
      <c r="A241" s="106" t="s">
        <v>201</v>
      </c>
      <c r="B241" s="102" t="s">
        <v>125</v>
      </c>
      <c r="C241" s="1078"/>
      <c r="D241" s="1078"/>
      <c r="E241" s="1078"/>
      <c r="F241" s="1078"/>
      <c r="G241" s="1078"/>
      <c r="H241" s="1079"/>
      <c r="I241" s="1079"/>
      <c r="J241" s="1078"/>
      <c r="K241" s="1078"/>
      <c r="L241" s="1078"/>
      <c r="M241" s="1078"/>
      <c r="N241" s="1078"/>
      <c r="O241" s="1062">
        <f t="shared" si="6"/>
        <v>0</v>
      </c>
      <c r="P241" s="1"/>
      <c r="Q241" s="1"/>
    </row>
    <row r="242" spans="1:17" ht="18" x14ac:dyDescent="0.25">
      <c r="A242" s="106" t="s">
        <v>202</v>
      </c>
      <c r="B242" s="102" t="s">
        <v>126</v>
      </c>
      <c r="C242" s="1078"/>
      <c r="D242" s="1078"/>
      <c r="E242" s="1078"/>
      <c r="F242" s="1078"/>
      <c r="G242" s="1078"/>
      <c r="H242" s="1079"/>
      <c r="I242" s="1079"/>
      <c r="J242" s="1078"/>
      <c r="K242" s="1078"/>
      <c r="L242" s="1078"/>
      <c r="M242" s="1078"/>
      <c r="N242" s="1078"/>
      <c r="O242" s="1062">
        <f t="shared" si="6"/>
        <v>0</v>
      </c>
      <c r="P242" s="1"/>
      <c r="Q242" s="1"/>
    </row>
    <row r="243" spans="1:17" ht="18" x14ac:dyDescent="0.25">
      <c r="A243" s="106" t="s">
        <v>203</v>
      </c>
      <c r="B243" s="102" t="s">
        <v>127</v>
      </c>
      <c r="C243" s="1078"/>
      <c r="D243" s="1078"/>
      <c r="E243" s="1078"/>
      <c r="F243" s="1078"/>
      <c r="G243" s="1078"/>
      <c r="H243" s="1079"/>
      <c r="I243" s="1079"/>
      <c r="J243" s="1078"/>
      <c r="K243" s="1078"/>
      <c r="L243" s="1078"/>
      <c r="M243" s="1078"/>
      <c r="N243" s="1078"/>
      <c r="O243" s="1062">
        <f t="shared" si="6"/>
        <v>0</v>
      </c>
      <c r="P243" s="1"/>
      <c r="Q243" s="1"/>
    </row>
    <row r="244" spans="1:17" ht="18" x14ac:dyDescent="0.25">
      <c r="A244" s="106" t="s">
        <v>204</v>
      </c>
      <c r="B244" s="102" t="s">
        <v>128</v>
      </c>
      <c r="C244" s="1078"/>
      <c r="D244" s="1078"/>
      <c r="E244" s="1078"/>
      <c r="F244" s="1078"/>
      <c r="G244" s="1078"/>
      <c r="H244" s="1079"/>
      <c r="I244" s="1079"/>
      <c r="J244" s="1078"/>
      <c r="K244" s="1078"/>
      <c r="L244" s="1078"/>
      <c r="M244" s="1078"/>
      <c r="N244" s="1078"/>
      <c r="O244" s="1062">
        <f t="shared" si="6"/>
        <v>0</v>
      </c>
      <c r="P244" s="1"/>
      <c r="Q244" s="1"/>
    </row>
    <row r="245" spans="1:17" ht="18" x14ac:dyDescent="0.25">
      <c r="A245" s="170" t="s">
        <v>57</v>
      </c>
      <c r="B245" s="171" t="s">
        <v>403</v>
      </c>
      <c r="C245" s="1064"/>
      <c r="D245" s="1064"/>
      <c r="E245" s="1064"/>
      <c r="F245" s="1064"/>
      <c r="G245" s="1064"/>
      <c r="H245" s="1064"/>
      <c r="I245" s="1064"/>
      <c r="J245" s="1064"/>
      <c r="K245" s="1064"/>
      <c r="L245" s="1064"/>
      <c r="M245" s="1064"/>
      <c r="N245" s="1064"/>
      <c r="O245" s="1062">
        <f t="shared" si="6"/>
        <v>0</v>
      </c>
      <c r="P245" s="1"/>
      <c r="Q245" s="1"/>
    </row>
    <row r="246" spans="1:17" ht="18" x14ac:dyDescent="0.25">
      <c r="A246" s="106" t="s">
        <v>404</v>
      </c>
      <c r="B246" s="102" t="s">
        <v>125</v>
      </c>
      <c r="C246" s="1078"/>
      <c r="D246" s="1078"/>
      <c r="E246" s="1078"/>
      <c r="F246" s="1078"/>
      <c r="G246" s="1078"/>
      <c r="H246" s="1079"/>
      <c r="I246" s="1079"/>
      <c r="J246" s="1078"/>
      <c r="K246" s="1078"/>
      <c r="L246" s="1078"/>
      <c r="M246" s="1078"/>
      <c r="N246" s="1078"/>
      <c r="O246" s="1062">
        <f t="shared" si="6"/>
        <v>0</v>
      </c>
      <c r="P246" s="1"/>
      <c r="Q246" s="1"/>
    </row>
    <row r="247" spans="1:17" ht="18" x14ac:dyDescent="0.25">
      <c r="A247" s="106" t="s">
        <v>405</v>
      </c>
      <c r="B247" s="102" t="s">
        <v>126</v>
      </c>
      <c r="C247" s="1078"/>
      <c r="D247" s="1078"/>
      <c r="E247" s="1078"/>
      <c r="F247" s="1078"/>
      <c r="G247" s="1078"/>
      <c r="H247" s="1079"/>
      <c r="I247" s="1079"/>
      <c r="J247" s="1078"/>
      <c r="K247" s="1078"/>
      <c r="L247" s="1078"/>
      <c r="M247" s="1078"/>
      <c r="N247" s="1078"/>
      <c r="O247" s="1062">
        <f t="shared" si="6"/>
        <v>0</v>
      </c>
      <c r="P247" s="1"/>
      <c r="Q247" s="1"/>
    </row>
    <row r="248" spans="1:17" ht="18" x14ac:dyDescent="0.25">
      <c r="A248" s="106" t="s">
        <v>406</v>
      </c>
      <c r="B248" s="102" t="s">
        <v>127</v>
      </c>
      <c r="C248" s="1078"/>
      <c r="D248" s="1078"/>
      <c r="E248" s="1078"/>
      <c r="F248" s="1078"/>
      <c r="G248" s="1078"/>
      <c r="H248" s="1079"/>
      <c r="I248" s="1079"/>
      <c r="J248" s="1078"/>
      <c r="K248" s="1078"/>
      <c r="L248" s="1078"/>
      <c r="M248" s="1078"/>
      <c r="N248" s="1078"/>
      <c r="O248" s="1062">
        <f t="shared" si="6"/>
        <v>0</v>
      </c>
      <c r="P248" s="1"/>
      <c r="Q248" s="1"/>
    </row>
    <row r="249" spans="1:17" ht="18" x14ac:dyDescent="0.25">
      <c r="A249" s="106" t="s">
        <v>407</v>
      </c>
      <c r="B249" s="102" t="s">
        <v>128</v>
      </c>
      <c r="C249" s="1078"/>
      <c r="D249" s="1078"/>
      <c r="E249" s="1078"/>
      <c r="F249" s="1078"/>
      <c r="G249" s="1078"/>
      <c r="H249" s="1079"/>
      <c r="I249" s="1079"/>
      <c r="J249" s="1078"/>
      <c r="K249" s="1078"/>
      <c r="L249" s="1078"/>
      <c r="M249" s="1078"/>
      <c r="N249" s="1078"/>
      <c r="O249" s="1062">
        <f t="shared" si="6"/>
        <v>0</v>
      </c>
      <c r="P249" s="1"/>
      <c r="Q249" s="1"/>
    </row>
    <row r="250" spans="1:17" ht="26.25" x14ac:dyDescent="0.25">
      <c r="A250" s="170" t="s">
        <v>59</v>
      </c>
      <c r="B250" s="172" t="s">
        <v>412</v>
      </c>
      <c r="C250" s="1064"/>
      <c r="D250" s="1064"/>
      <c r="E250" s="1064"/>
      <c r="F250" s="1064"/>
      <c r="G250" s="1064"/>
      <c r="H250" s="1064"/>
      <c r="I250" s="1064"/>
      <c r="J250" s="1064"/>
      <c r="K250" s="1064"/>
      <c r="L250" s="1064"/>
      <c r="M250" s="1064"/>
      <c r="N250" s="1064"/>
      <c r="O250" s="1062">
        <f t="shared" si="6"/>
        <v>0</v>
      </c>
      <c r="P250" s="1"/>
      <c r="Q250" s="1"/>
    </row>
    <row r="251" spans="1:17" ht="18" x14ac:dyDescent="0.25">
      <c r="A251" s="106" t="s">
        <v>408</v>
      </c>
      <c r="B251" s="102" t="s">
        <v>125</v>
      </c>
      <c r="C251" s="1078"/>
      <c r="D251" s="1078"/>
      <c r="E251" s="1078"/>
      <c r="F251" s="1078"/>
      <c r="G251" s="1078"/>
      <c r="H251" s="1079"/>
      <c r="I251" s="1079"/>
      <c r="J251" s="1078"/>
      <c r="K251" s="1078"/>
      <c r="L251" s="1078"/>
      <c r="M251" s="1078"/>
      <c r="N251" s="1078"/>
      <c r="O251" s="1062">
        <f t="shared" si="6"/>
        <v>0</v>
      </c>
      <c r="P251" s="1"/>
      <c r="Q251" s="1"/>
    </row>
    <row r="252" spans="1:17" ht="18" x14ac:dyDescent="0.25">
      <c r="A252" s="106" t="s">
        <v>409</v>
      </c>
      <c r="B252" s="102" t="s">
        <v>126</v>
      </c>
      <c r="C252" s="1078"/>
      <c r="D252" s="1078"/>
      <c r="E252" s="1078"/>
      <c r="F252" s="1078"/>
      <c r="G252" s="1078"/>
      <c r="H252" s="1079"/>
      <c r="I252" s="1079"/>
      <c r="J252" s="1078"/>
      <c r="K252" s="1078"/>
      <c r="L252" s="1078"/>
      <c r="M252" s="1078"/>
      <c r="N252" s="1078"/>
      <c r="O252" s="1062">
        <f t="shared" si="6"/>
        <v>0</v>
      </c>
      <c r="P252" s="1"/>
      <c r="Q252" s="1"/>
    </row>
    <row r="253" spans="1:17" ht="18" x14ac:dyDescent="0.25">
      <c r="A253" s="106" t="s">
        <v>410</v>
      </c>
      <c r="B253" s="102" t="s">
        <v>127</v>
      </c>
      <c r="C253" s="1078"/>
      <c r="D253" s="1078"/>
      <c r="E253" s="1078"/>
      <c r="F253" s="1078"/>
      <c r="G253" s="1078"/>
      <c r="H253" s="1079"/>
      <c r="I253" s="1079"/>
      <c r="J253" s="1078"/>
      <c r="K253" s="1078"/>
      <c r="L253" s="1078"/>
      <c r="M253" s="1078"/>
      <c r="N253" s="1078"/>
      <c r="O253" s="1062">
        <f t="shared" si="6"/>
        <v>0</v>
      </c>
      <c r="P253" s="1"/>
      <c r="Q253" s="1"/>
    </row>
    <row r="254" spans="1:17" ht="18" x14ac:dyDescent="0.25">
      <c r="A254" s="106" t="s">
        <v>411</v>
      </c>
      <c r="B254" s="102" t="s">
        <v>128</v>
      </c>
      <c r="C254" s="1078"/>
      <c r="D254" s="1078"/>
      <c r="E254" s="1078"/>
      <c r="F254" s="1078"/>
      <c r="G254" s="1078"/>
      <c r="H254" s="1079"/>
      <c r="I254" s="1079"/>
      <c r="J254" s="1078"/>
      <c r="K254" s="1078"/>
      <c r="L254" s="1078"/>
      <c r="M254" s="1078"/>
      <c r="N254" s="1078"/>
      <c r="O254" s="1062">
        <f t="shared" si="6"/>
        <v>0</v>
      </c>
      <c r="P254" s="1"/>
      <c r="Q254" s="1"/>
    </row>
    <row r="255" spans="1:17" ht="18" x14ac:dyDescent="0.25">
      <c r="A255" s="107" t="s">
        <v>60</v>
      </c>
      <c r="B255" s="83" t="s">
        <v>200</v>
      </c>
      <c r="C255" s="1064"/>
      <c r="D255" s="1064"/>
      <c r="E255" s="1064"/>
      <c r="F255" s="1064"/>
      <c r="G255" s="1064"/>
      <c r="H255" s="1064"/>
      <c r="I255" s="1064"/>
      <c r="J255" s="1064"/>
      <c r="K255" s="1064"/>
      <c r="L255" s="1064"/>
      <c r="M255" s="1064"/>
      <c r="N255" s="1064"/>
      <c r="O255" s="1062">
        <f t="shared" si="6"/>
        <v>0</v>
      </c>
      <c r="P255" s="1"/>
      <c r="Q255" s="1"/>
    </row>
    <row r="256" spans="1:17" ht="18.75" x14ac:dyDescent="0.3">
      <c r="A256" s="106" t="s">
        <v>415</v>
      </c>
      <c r="B256" s="102" t="s">
        <v>125</v>
      </c>
      <c r="C256" s="1065"/>
      <c r="D256" s="1065">
        <v>2</v>
      </c>
      <c r="E256" s="1066">
        <v>2</v>
      </c>
      <c r="F256" s="1063"/>
      <c r="G256" s="1063"/>
      <c r="H256" s="1059"/>
      <c r="I256" s="1059"/>
      <c r="J256" s="1063"/>
      <c r="K256" s="1063"/>
      <c r="L256" s="1063"/>
      <c r="M256" s="1063"/>
      <c r="N256" s="1063"/>
      <c r="O256" s="1062">
        <f t="shared" si="6"/>
        <v>4</v>
      </c>
      <c r="P256" s="1"/>
      <c r="Q256" s="24"/>
    </row>
    <row r="257" spans="1:28" ht="18.75" x14ac:dyDescent="0.3">
      <c r="A257" s="106" t="s">
        <v>416</v>
      </c>
      <c r="B257" s="102" t="s">
        <v>126</v>
      </c>
      <c r="C257" s="1065"/>
      <c r="D257" s="1065">
        <v>2</v>
      </c>
      <c r="E257" s="1066">
        <v>0</v>
      </c>
      <c r="F257" s="1063"/>
      <c r="G257" s="1063"/>
      <c r="H257" s="1059"/>
      <c r="I257" s="1059"/>
      <c r="J257" s="1063"/>
      <c r="K257" s="1063"/>
      <c r="L257" s="1063"/>
      <c r="M257" s="1063"/>
      <c r="N257" s="1063"/>
      <c r="O257" s="1062">
        <f t="shared" si="6"/>
        <v>2</v>
      </c>
      <c r="P257" s="1"/>
      <c r="Q257" s="24"/>
    </row>
    <row r="258" spans="1:28" ht="18.75" x14ac:dyDescent="0.3">
      <c r="A258" s="106" t="s">
        <v>417</v>
      </c>
      <c r="B258" s="102" t="s">
        <v>127</v>
      </c>
      <c r="C258" s="1065"/>
      <c r="D258" s="1065">
        <v>0</v>
      </c>
      <c r="E258" s="1065">
        <v>0</v>
      </c>
      <c r="F258" s="1063"/>
      <c r="G258" s="1063"/>
      <c r="H258" s="1059"/>
      <c r="I258" s="1059"/>
      <c r="J258" s="1063"/>
      <c r="K258" s="1063"/>
      <c r="L258" s="1063"/>
      <c r="M258" s="1063"/>
      <c r="N258" s="1063"/>
      <c r="O258" s="1062">
        <f t="shared" si="6"/>
        <v>0</v>
      </c>
      <c r="P258" s="1"/>
      <c r="Q258" s="1"/>
    </row>
    <row r="259" spans="1:28" ht="18.75" x14ac:dyDescent="0.3">
      <c r="A259" s="106" t="s">
        <v>418</v>
      </c>
      <c r="B259" s="102" t="s">
        <v>128</v>
      </c>
      <c r="C259" s="1065"/>
      <c r="D259" s="1065">
        <v>2</v>
      </c>
      <c r="E259" s="1065">
        <v>0</v>
      </c>
      <c r="F259" s="1063"/>
      <c r="G259" s="1063"/>
      <c r="H259" s="1059"/>
      <c r="I259" s="1059"/>
      <c r="J259" s="1063"/>
      <c r="K259" s="1063"/>
      <c r="L259" s="1063"/>
      <c r="M259" s="1063"/>
      <c r="N259" s="1063"/>
      <c r="O259" s="1062">
        <f t="shared" si="6"/>
        <v>2</v>
      </c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467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8" t="s">
        <v>13</v>
      </c>
      <c r="B265" s="9" t="s">
        <v>206</v>
      </c>
      <c r="C265" s="1081">
        <v>40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8" t="s">
        <v>19</v>
      </c>
      <c r="B266" s="9" t="s">
        <v>207</v>
      </c>
      <c r="C266" s="1081">
        <v>40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8" t="s">
        <v>25</v>
      </c>
      <c r="B267" s="15" t="s">
        <v>208</v>
      </c>
      <c r="C267" s="1081"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" x14ac:dyDescent="0.25">
      <c r="A268" s="108" t="s">
        <v>33</v>
      </c>
      <c r="B268" s="15" t="s">
        <v>209</v>
      </c>
      <c r="C268" s="1080"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6.25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7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6.5" x14ac:dyDescent="0.3">
      <c r="A274" s="109" t="s">
        <v>13</v>
      </c>
      <c r="B274" s="9" t="s">
        <v>211</v>
      </c>
      <c r="C274" s="1082">
        <v>0</v>
      </c>
      <c r="D274" s="1082">
        <v>9</v>
      </c>
      <c r="E274" s="1082">
        <v>0</v>
      </c>
      <c r="F274" s="1083"/>
      <c r="G274" s="1083"/>
      <c r="H274" s="1083"/>
      <c r="I274" s="1083"/>
      <c r="J274" s="1083"/>
      <c r="K274" s="1083"/>
      <c r="L274" s="1083"/>
      <c r="M274" s="1083"/>
      <c r="N274" s="1083"/>
      <c r="O274" s="1086">
        <f t="shared" ref="O274:O279" si="7">SUM(C274:N274)</f>
        <v>9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6.5" x14ac:dyDescent="0.3">
      <c r="A275" s="109" t="s">
        <v>19</v>
      </c>
      <c r="B275" s="9" t="s">
        <v>212</v>
      </c>
      <c r="C275" s="1082">
        <v>0</v>
      </c>
      <c r="D275" s="1082">
        <v>9</v>
      </c>
      <c r="E275" s="1082">
        <v>0</v>
      </c>
      <c r="F275" s="1083"/>
      <c r="G275" s="1083"/>
      <c r="H275" s="1083"/>
      <c r="I275" s="1083"/>
      <c r="J275" s="1083"/>
      <c r="K275" s="1083"/>
      <c r="L275" s="1083"/>
      <c r="M275" s="1083"/>
      <c r="N275" s="1083"/>
      <c r="O275" s="1086">
        <f t="shared" si="7"/>
        <v>9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8.75" x14ac:dyDescent="0.3">
      <c r="A276" s="734" t="s">
        <v>25</v>
      </c>
      <c r="B276" s="735" t="s">
        <v>213</v>
      </c>
      <c r="C276" s="1082">
        <v>0</v>
      </c>
      <c r="D276" s="1082">
        <v>0</v>
      </c>
      <c r="E276" s="1082">
        <v>0</v>
      </c>
      <c r="F276" s="1083"/>
      <c r="G276" s="1083"/>
      <c r="H276" s="1083"/>
      <c r="I276" s="1083"/>
      <c r="J276" s="1083"/>
      <c r="K276" s="1083"/>
      <c r="L276" s="1083"/>
      <c r="M276" s="1083"/>
      <c r="N276" s="1083"/>
      <c r="O276" s="668">
        <f>E276</f>
        <v>0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6.5" x14ac:dyDescent="0.3">
      <c r="A277" s="726" t="s">
        <v>33</v>
      </c>
      <c r="B277" s="9" t="s">
        <v>453</v>
      </c>
      <c r="C277" s="1084">
        <v>0</v>
      </c>
      <c r="D277" s="1084">
        <v>0</v>
      </c>
      <c r="E277" s="1084">
        <v>0</v>
      </c>
      <c r="F277" s="1085"/>
      <c r="G277" s="1085"/>
      <c r="H277" s="1085"/>
      <c r="I277" s="1085"/>
      <c r="J277" s="1085"/>
      <c r="K277" s="1085"/>
      <c r="L277" s="1085"/>
      <c r="M277" s="1085"/>
      <c r="N277" s="1085"/>
      <c r="O277" s="1086">
        <f t="shared" si="7"/>
        <v>0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6.5" x14ac:dyDescent="0.3">
      <c r="A278" s="726" t="s">
        <v>35</v>
      </c>
      <c r="B278" s="9" t="s">
        <v>454</v>
      </c>
      <c r="C278" s="1084">
        <v>0</v>
      </c>
      <c r="D278" s="1084">
        <v>0</v>
      </c>
      <c r="E278" s="1084">
        <v>0</v>
      </c>
      <c r="F278" s="1085"/>
      <c r="G278" s="1085"/>
      <c r="H278" s="1085"/>
      <c r="I278" s="1085"/>
      <c r="J278" s="1085"/>
      <c r="K278" s="1085"/>
      <c r="L278" s="1085"/>
      <c r="M278" s="1085"/>
      <c r="N278" s="1085"/>
      <c r="O278" s="1086">
        <f t="shared" si="7"/>
        <v>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6.5" x14ac:dyDescent="0.3">
      <c r="A279" s="726" t="s">
        <v>37</v>
      </c>
      <c r="B279" s="9" t="s">
        <v>213</v>
      </c>
      <c r="C279" s="1084">
        <v>0</v>
      </c>
      <c r="D279" s="1084">
        <v>0</v>
      </c>
      <c r="E279" s="1084">
        <v>0</v>
      </c>
      <c r="F279" s="1085"/>
      <c r="G279" s="1085"/>
      <c r="H279" s="1085"/>
      <c r="I279" s="1085"/>
      <c r="J279" s="1085"/>
      <c r="K279" s="1085"/>
      <c r="L279" s="1085"/>
      <c r="M279" s="1085"/>
      <c r="N279" s="1085"/>
      <c r="O279" s="1086">
        <f t="shared" si="7"/>
        <v>0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468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6.25" x14ac:dyDescent="0.25">
      <c r="A285" s="1340"/>
      <c r="B285" s="1344"/>
      <c r="C285" s="86" t="s">
        <v>1</v>
      </c>
      <c r="D285" s="86" t="s">
        <v>2</v>
      </c>
      <c r="E285" s="86" t="s">
        <v>3</v>
      </c>
      <c r="F285" s="86" t="s">
        <v>4</v>
      </c>
      <c r="G285" s="86" t="s">
        <v>5</v>
      </c>
      <c r="H285" s="86" t="s">
        <v>6</v>
      </c>
      <c r="I285" s="86" t="s">
        <v>7</v>
      </c>
      <c r="J285" s="86" t="s">
        <v>8</v>
      </c>
      <c r="K285" s="86" t="s">
        <v>9</v>
      </c>
      <c r="L285" s="86" t="s">
        <v>10</v>
      </c>
      <c r="M285" s="86" t="s">
        <v>11</v>
      </c>
      <c r="N285" s="86" t="s">
        <v>12</v>
      </c>
      <c r="O285" s="7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7" t="s">
        <v>442</v>
      </c>
    </row>
    <row r="286" spans="1:28" x14ac:dyDescent="0.25">
      <c r="A286" s="107" t="s">
        <v>13</v>
      </c>
      <c r="B286" s="157" t="s">
        <v>377</v>
      </c>
      <c r="C286" s="669"/>
      <c r="D286" s="669"/>
      <c r="E286" s="669"/>
      <c r="F286" s="640"/>
      <c r="G286" s="640"/>
      <c r="H286" s="670"/>
      <c r="I286" s="670"/>
      <c r="J286" s="670"/>
      <c r="K286" s="670"/>
      <c r="L286" s="671"/>
      <c r="M286" s="671"/>
      <c r="N286" s="671"/>
      <c r="O286" s="672">
        <f t="shared" ref="O286:O331" si="8">SUM(C286:N286)</f>
        <v>0</v>
      </c>
      <c r="P286" s="640">
        <v>0</v>
      </c>
      <c r="Q286" s="640"/>
      <c r="R286" s="640"/>
      <c r="S286" s="640"/>
      <c r="T286" s="671"/>
      <c r="U286" s="671"/>
      <c r="V286" s="671"/>
      <c r="W286" s="1089"/>
      <c r="X286" s="1089"/>
      <c r="Y286" s="1089"/>
      <c r="Z286" s="1089"/>
      <c r="AA286" s="1089"/>
      <c r="AB286" s="664">
        <f>SUM(P286:AA286)</f>
        <v>0</v>
      </c>
    </row>
    <row r="287" spans="1:28" x14ac:dyDescent="0.25">
      <c r="A287" s="107" t="s">
        <v>19</v>
      </c>
      <c r="B287" s="157" t="s">
        <v>381</v>
      </c>
      <c r="C287" s="669"/>
      <c r="D287" s="669"/>
      <c r="E287" s="669"/>
      <c r="F287" s="640"/>
      <c r="G287" s="640"/>
      <c r="H287" s="670"/>
      <c r="I287" s="670"/>
      <c r="J287" s="670"/>
      <c r="K287" s="670"/>
      <c r="L287" s="671"/>
      <c r="M287" s="671"/>
      <c r="N287" s="671"/>
      <c r="O287" s="672">
        <f t="shared" si="8"/>
        <v>0</v>
      </c>
      <c r="P287" s="671"/>
      <c r="Q287" s="671"/>
      <c r="R287" s="671"/>
      <c r="S287" s="671"/>
      <c r="T287" s="671"/>
      <c r="U287" s="671"/>
      <c r="V287" s="671"/>
      <c r="W287" s="1089"/>
      <c r="X287" s="1089"/>
      <c r="Y287" s="1089"/>
      <c r="Z287" s="1089"/>
      <c r="AA287" s="1089"/>
      <c r="AB287" s="664">
        <f t="shared" ref="AB287:AB331" si="9">SUM(P287:AA287)</f>
        <v>0</v>
      </c>
    </row>
    <row r="288" spans="1:28" x14ac:dyDescent="0.25">
      <c r="A288" s="107" t="s">
        <v>25</v>
      </c>
      <c r="B288" s="157" t="s">
        <v>384</v>
      </c>
      <c r="C288" s="669"/>
      <c r="D288" s="669"/>
      <c r="E288" s="669"/>
      <c r="F288" s="640"/>
      <c r="G288" s="640"/>
      <c r="H288" s="670"/>
      <c r="I288" s="670"/>
      <c r="J288" s="670"/>
      <c r="K288" s="670"/>
      <c r="L288" s="671"/>
      <c r="M288" s="671"/>
      <c r="N288" s="671"/>
      <c r="O288" s="672">
        <f t="shared" si="8"/>
        <v>0</v>
      </c>
      <c r="P288" s="671"/>
      <c r="Q288" s="671"/>
      <c r="R288" s="671"/>
      <c r="S288" s="671"/>
      <c r="T288" s="671"/>
      <c r="U288" s="671"/>
      <c r="V288" s="671"/>
      <c r="W288" s="1089"/>
      <c r="X288" s="1089"/>
      <c r="Y288" s="1089"/>
      <c r="Z288" s="1089"/>
      <c r="AA288" s="1089"/>
      <c r="AB288" s="664">
        <f t="shared" si="9"/>
        <v>0</v>
      </c>
    </row>
    <row r="289" spans="1:28" x14ac:dyDescent="0.25">
      <c r="A289" s="107" t="s">
        <v>33</v>
      </c>
      <c r="B289" s="157" t="s">
        <v>358</v>
      </c>
      <c r="C289" s="669"/>
      <c r="D289" s="669"/>
      <c r="E289" s="669"/>
      <c r="F289" s="640"/>
      <c r="G289" s="640"/>
      <c r="H289" s="670"/>
      <c r="I289" s="670"/>
      <c r="J289" s="670"/>
      <c r="K289" s="670"/>
      <c r="L289" s="671"/>
      <c r="M289" s="671"/>
      <c r="N289" s="671"/>
      <c r="O289" s="672">
        <f t="shared" si="8"/>
        <v>0</v>
      </c>
      <c r="P289" s="671"/>
      <c r="Q289" s="671"/>
      <c r="R289" s="671"/>
      <c r="S289" s="671"/>
      <c r="T289" s="671"/>
      <c r="U289" s="671"/>
      <c r="V289" s="671"/>
      <c r="W289" s="1089"/>
      <c r="X289" s="1089"/>
      <c r="Y289" s="1089"/>
      <c r="Z289" s="1089"/>
      <c r="AA289" s="1089"/>
      <c r="AB289" s="664">
        <f t="shared" si="9"/>
        <v>0</v>
      </c>
    </row>
    <row r="290" spans="1:28" x14ac:dyDescent="0.25">
      <c r="A290" s="107" t="s">
        <v>35</v>
      </c>
      <c r="B290" s="157" t="s">
        <v>357</v>
      </c>
      <c r="C290" s="669"/>
      <c r="D290" s="669"/>
      <c r="E290" s="666"/>
      <c r="F290" s="640"/>
      <c r="G290" s="640"/>
      <c r="H290" s="670"/>
      <c r="I290" s="670"/>
      <c r="J290" s="670"/>
      <c r="K290" s="670"/>
      <c r="L290" s="671"/>
      <c r="M290" s="671"/>
      <c r="N290" s="671"/>
      <c r="O290" s="672">
        <f t="shared" si="8"/>
        <v>0</v>
      </c>
      <c r="P290" s="671"/>
      <c r="Q290" s="671"/>
      <c r="R290" s="671"/>
      <c r="S290" s="671"/>
      <c r="T290" s="671"/>
      <c r="U290" s="671"/>
      <c r="V290" s="671"/>
      <c r="W290" s="671"/>
      <c r="X290" s="1089"/>
      <c r="Y290" s="671"/>
      <c r="Z290" s="671"/>
      <c r="AA290" s="671"/>
      <c r="AB290" s="664">
        <f t="shared" si="9"/>
        <v>0</v>
      </c>
    </row>
    <row r="291" spans="1:28" x14ac:dyDescent="0.25">
      <c r="A291" s="107" t="s">
        <v>37</v>
      </c>
      <c r="B291" s="157" t="s">
        <v>355</v>
      </c>
      <c r="C291" s="669"/>
      <c r="D291" s="669"/>
      <c r="E291" s="666"/>
      <c r="F291" s="640"/>
      <c r="G291" s="640"/>
      <c r="H291" s="670"/>
      <c r="I291" s="670"/>
      <c r="J291" s="670"/>
      <c r="K291" s="670"/>
      <c r="L291" s="671"/>
      <c r="M291" s="671"/>
      <c r="N291" s="671"/>
      <c r="O291" s="672">
        <f t="shared" si="8"/>
        <v>0</v>
      </c>
      <c r="P291" s="671"/>
      <c r="Q291" s="671"/>
      <c r="R291" s="671"/>
      <c r="S291" s="671"/>
      <c r="T291" s="671"/>
      <c r="U291" s="671"/>
      <c r="V291" s="671"/>
      <c r="W291" s="671"/>
      <c r="X291" s="1089"/>
      <c r="Y291" s="671"/>
      <c r="Z291" s="671"/>
      <c r="AA291" s="671"/>
      <c r="AB291" s="664">
        <f t="shared" si="9"/>
        <v>0</v>
      </c>
    </row>
    <row r="292" spans="1:28" x14ac:dyDescent="0.25">
      <c r="A292" s="107" t="s">
        <v>39</v>
      </c>
      <c r="B292" s="157" t="s">
        <v>356</v>
      </c>
      <c r="C292" s="669"/>
      <c r="D292" s="669"/>
      <c r="E292" s="669"/>
      <c r="F292" s="640"/>
      <c r="G292" s="640"/>
      <c r="H292" s="670"/>
      <c r="I292" s="670"/>
      <c r="J292" s="670"/>
      <c r="K292" s="670"/>
      <c r="L292" s="671"/>
      <c r="M292" s="671"/>
      <c r="N292" s="671"/>
      <c r="O292" s="672">
        <f t="shared" si="8"/>
        <v>0</v>
      </c>
      <c r="P292" s="671"/>
      <c r="Q292" s="671"/>
      <c r="R292" s="671"/>
      <c r="S292" s="671"/>
      <c r="T292" s="671"/>
      <c r="U292" s="671"/>
      <c r="V292" s="671"/>
      <c r="W292" s="671"/>
      <c r="X292" s="1089"/>
      <c r="Y292" s="671"/>
      <c r="Z292" s="671"/>
      <c r="AA292" s="671"/>
      <c r="AB292" s="664">
        <f t="shared" si="9"/>
        <v>0</v>
      </c>
    </row>
    <row r="293" spans="1:28" x14ac:dyDescent="0.25">
      <c r="A293" s="107" t="s">
        <v>41</v>
      </c>
      <c r="B293" s="20" t="s">
        <v>34</v>
      </c>
      <c r="C293" s="669"/>
      <c r="D293" s="669"/>
      <c r="E293" s="669"/>
      <c r="F293" s="640"/>
      <c r="G293" s="640"/>
      <c r="H293" s="670"/>
      <c r="I293" s="670"/>
      <c r="J293" s="670"/>
      <c r="K293" s="670"/>
      <c r="L293" s="671"/>
      <c r="M293" s="671"/>
      <c r="N293" s="671"/>
      <c r="O293" s="672">
        <f t="shared" si="8"/>
        <v>0</v>
      </c>
      <c r="P293" s="671"/>
      <c r="Q293" s="671"/>
      <c r="R293" s="671"/>
      <c r="S293" s="671"/>
      <c r="T293" s="671"/>
      <c r="U293" s="671"/>
      <c r="V293" s="671"/>
      <c r="W293" s="671"/>
      <c r="X293" s="1089"/>
      <c r="Y293" s="671"/>
      <c r="Z293" s="671"/>
      <c r="AA293" s="671"/>
      <c r="AB293" s="664">
        <f t="shared" si="9"/>
        <v>0</v>
      </c>
    </row>
    <row r="294" spans="1:28" x14ac:dyDescent="0.25">
      <c r="A294" s="107" t="s">
        <v>43</v>
      </c>
      <c r="B294" s="20" t="s">
        <v>36</v>
      </c>
      <c r="C294" s="669"/>
      <c r="D294" s="669"/>
      <c r="E294" s="669"/>
      <c r="F294" s="640"/>
      <c r="G294" s="640"/>
      <c r="H294" s="670"/>
      <c r="I294" s="673"/>
      <c r="J294" s="670"/>
      <c r="K294" s="670"/>
      <c r="L294" s="671"/>
      <c r="M294" s="671"/>
      <c r="N294" s="671"/>
      <c r="O294" s="672">
        <f t="shared" si="8"/>
        <v>0</v>
      </c>
      <c r="P294" s="671"/>
      <c r="Q294" s="671"/>
      <c r="R294" s="671"/>
      <c r="S294" s="671"/>
      <c r="T294" s="671"/>
      <c r="U294" s="671"/>
      <c r="V294" s="671"/>
      <c r="W294" s="671"/>
      <c r="X294" s="1089"/>
      <c r="Y294" s="671"/>
      <c r="Z294" s="671"/>
      <c r="AA294" s="671"/>
      <c r="AB294" s="664">
        <f t="shared" si="9"/>
        <v>0</v>
      </c>
    </row>
    <row r="295" spans="1:28" x14ac:dyDescent="0.25">
      <c r="A295" s="107" t="s">
        <v>45</v>
      </c>
      <c r="B295" s="20" t="s">
        <v>38</v>
      </c>
      <c r="C295" s="669"/>
      <c r="D295" s="669"/>
      <c r="E295" s="669"/>
      <c r="F295" s="640"/>
      <c r="G295" s="640"/>
      <c r="H295" s="670"/>
      <c r="I295" s="670"/>
      <c r="J295" s="670"/>
      <c r="K295" s="670"/>
      <c r="L295" s="671"/>
      <c r="M295" s="671"/>
      <c r="N295" s="671"/>
      <c r="O295" s="672">
        <f t="shared" si="8"/>
        <v>0</v>
      </c>
      <c r="P295" s="671"/>
      <c r="Q295" s="671"/>
      <c r="R295" s="671"/>
      <c r="S295" s="671"/>
      <c r="T295" s="671"/>
      <c r="U295" s="671"/>
      <c r="V295" s="671"/>
      <c r="W295" s="671"/>
      <c r="X295" s="1089"/>
      <c r="Y295" s="671"/>
      <c r="Z295" s="671"/>
      <c r="AA295" s="671"/>
      <c r="AB295" s="664">
        <f t="shared" si="9"/>
        <v>0</v>
      </c>
    </row>
    <row r="296" spans="1:28" x14ac:dyDescent="0.25">
      <c r="A296" s="107" t="s">
        <v>47</v>
      </c>
      <c r="B296" s="20" t="s">
        <v>40</v>
      </c>
      <c r="C296" s="669"/>
      <c r="D296" s="669"/>
      <c r="E296" s="669"/>
      <c r="F296" s="640"/>
      <c r="G296" s="640"/>
      <c r="H296" s="670"/>
      <c r="I296" s="670"/>
      <c r="J296" s="670"/>
      <c r="K296" s="670"/>
      <c r="L296" s="671"/>
      <c r="M296" s="671"/>
      <c r="N296" s="671"/>
      <c r="O296" s="672">
        <f t="shared" si="8"/>
        <v>0</v>
      </c>
      <c r="P296" s="671"/>
      <c r="Q296" s="671"/>
      <c r="R296" s="671"/>
      <c r="S296" s="671"/>
      <c r="T296" s="671"/>
      <c r="U296" s="671"/>
      <c r="V296" s="671"/>
      <c r="W296" s="671"/>
      <c r="X296" s="1089"/>
      <c r="Y296" s="671"/>
      <c r="Z296" s="671"/>
      <c r="AA296" s="671"/>
      <c r="AB296" s="664">
        <f t="shared" si="9"/>
        <v>0</v>
      </c>
    </row>
    <row r="297" spans="1:28" x14ac:dyDescent="0.25">
      <c r="A297" s="107" t="s">
        <v>49</v>
      </c>
      <c r="B297" s="20" t="s">
        <v>42</v>
      </c>
      <c r="C297" s="669"/>
      <c r="D297" s="669"/>
      <c r="E297" s="669"/>
      <c r="F297" s="640"/>
      <c r="G297" s="640"/>
      <c r="H297" s="670"/>
      <c r="I297" s="673"/>
      <c r="J297" s="670"/>
      <c r="K297" s="670"/>
      <c r="L297" s="671"/>
      <c r="M297" s="671"/>
      <c r="N297" s="671"/>
      <c r="O297" s="672">
        <f t="shared" si="8"/>
        <v>0</v>
      </c>
      <c r="P297" s="671"/>
      <c r="Q297" s="671"/>
      <c r="R297" s="671"/>
      <c r="S297" s="671"/>
      <c r="T297" s="671"/>
      <c r="U297" s="671"/>
      <c r="V297" s="671"/>
      <c r="W297" s="671"/>
      <c r="X297" s="1089"/>
      <c r="Y297" s="671"/>
      <c r="Z297" s="671"/>
      <c r="AA297" s="671"/>
      <c r="AB297" s="664">
        <f t="shared" si="9"/>
        <v>0</v>
      </c>
    </row>
    <row r="298" spans="1:28" x14ac:dyDescent="0.25">
      <c r="A298" s="107" t="s">
        <v>50</v>
      </c>
      <c r="B298" s="20" t="s">
        <v>44</v>
      </c>
      <c r="C298" s="669"/>
      <c r="D298" s="669"/>
      <c r="E298" s="669"/>
      <c r="F298" s="640"/>
      <c r="G298" s="640"/>
      <c r="H298" s="670"/>
      <c r="I298" s="670"/>
      <c r="J298" s="670"/>
      <c r="K298" s="670"/>
      <c r="L298" s="671"/>
      <c r="M298" s="671"/>
      <c r="N298" s="671"/>
      <c r="O298" s="672">
        <f t="shared" si="8"/>
        <v>0</v>
      </c>
      <c r="P298" s="671"/>
      <c r="Q298" s="671"/>
      <c r="R298" s="671"/>
      <c r="S298" s="671"/>
      <c r="T298" s="671"/>
      <c r="U298" s="671"/>
      <c r="V298" s="671"/>
      <c r="W298" s="671"/>
      <c r="X298" s="1089"/>
      <c r="Y298" s="671"/>
      <c r="Z298" s="671"/>
      <c r="AA298" s="671"/>
      <c r="AB298" s="664">
        <f t="shared" si="9"/>
        <v>0</v>
      </c>
    </row>
    <row r="299" spans="1:28" x14ac:dyDescent="0.25">
      <c r="A299" s="107" t="s">
        <v>51</v>
      </c>
      <c r="B299" s="20" t="s">
        <v>46</v>
      </c>
      <c r="C299" s="669"/>
      <c r="D299" s="669"/>
      <c r="E299" s="669"/>
      <c r="F299" s="640"/>
      <c r="G299" s="640"/>
      <c r="H299" s="670"/>
      <c r="I299" s="673"/>
      <c r="J299" s="670"/>
      <c r="K299" s="670"/>
      <c r="L299" s="671"/>
      <c r="M299" s="671"/>
      <c r="N299" s="671"/>
      <c r="O299" s="672">
        <f t="shared" si="8"/>
        <v>0</v>
      </c>
      <c r="P299" s="671"/>
      <c r="Q299" s="671"/>
      <c r="R299" s="671"/>
      <c r="S299" s="671"/>
      <c r="T299" s="671"/>
      <c r="U299" s="671"/>
      <c r="V299" s="671"/>
      <c r="W299" s="671"/>
      <c r="X299" s="1089"/>
      <c r="Y299" s="671"/>
      <c r="Z299" s="671"/>
      <c r="AA299" s="671"/>
      <c r="AB299" s="664">
        <f t="shared" si="9"/>
        <v>0</v>
      </c>
    </row>
    <row r="300" spans="1:28" x14ac:dyDescent="0.25">
      <c r="A300" s="107" t="s">
        <v>53</v>
      </c>
      <c r="B300" s="20" t="s">
        <v>48</v>
      </c>
      <c r="C300" s="669"/>
      <c r="D300" s="669"/>
      <c r="E300" s="669"/>
      <c r="F300" s="640"/>
      <c r="G300" s="640"/>
      <c r="H300" s="670"/>
      <c r="I300" s="670"/>
      <c r="J300" s="670"/>
      <c r="K300" s="670"/>
      <c r="L300" s="671"/>
      <c r="M300" s="671"/>
      <c r="N300" s="671"/>
      <c r="O300" s="672">
        <f t="shared" si="8"/>
        <v>0</v>
      </c>
      <c r="P300" s="671"/>
      <c r="Q300" s="671"/>
      <c r="R300" s="671"/>
      <c r="S300" s="671"/>
      <c r="T300" s="671"/>
      <c r="U300" s="671"/>
      <c r="V300" s="671"/>
      <c r="W300" s="671"/>
      <c r="X300" s="1089"/>
      <c r="Y300" s="671"/>
      <c r="Z300" s="671"/>
      <c r="AA300" s="671"/>
      <c r="AB300" s="664">
        <f t="shared" si="9"/>
        <v>0</v>
      </c>
    </row>
    <row r="301" spans="1:28" x14ac:dyDescent="0.25">
      <c r="A301" s="107" t="s">
        <v>54</v>
      </c>
      <c r="B301" s="157" t="s">
        <v>359</v>
      </c>
      <c r="C301" s="669"/>
      <c r="D301" s="669"/>
      <c r="E301" s="669"/>
      <c r="F301" s="640"/>
      <c r="G301" s="640"/>
      <c r="H301" s="670"/>
      <c r="I301" s="670"/>
      <c r="J301" s="670"/>
      <c r="K301" s="670"/>
      <c r="L301" s="671"/>
      <c r="M301" s="671"/>
      <c r="N301" s="671"/>
      <c r="O301" s="672">
        <f t="shared" si="8"/>
        <v>0</v>
      </c>
      <c r="P301" s="671"/>
      <c r="Q301" s="671"/>
      <c r="R301" s="671"/>
      <c r="S301" s="671"/>
      <c r="T301" s="671"/>
      <c r="U301" s="671"/>
      <c r="V301" s="671"/>
      <c r="W301" s="671"/>
      <c r="X301" s="1089"/>
      <c r="Y301" s="671"/>
      <c r="Z301" s="671"/>
      <c r="AA301" s="671"/>
      <c r="AB301" s="664">
        <f t="shared" si="9"/>
        <v>0</v>
      </c>
    </row>
    <row r="302" spans="1:28" x14ac:dyDescent="0.25">
      <c r="A302" s="107" t="s">
        <v>56</v>
      </c>
      <c r="B302" s="157" t="s">
        <v>360</v>
      </c>
      <c r="C302" s="669"/>
      <c r="D302" s="669"/>
      <c r="E302" s="669"/>
      <c r="F302" s="640"/>
      <c r="G302" s="640"/>
      <c r="H302" s="670"/>
      <c r="I302" s="670"/>
      <c r="J302" s="670"/>
      <c r="K302" s="670"/>
      <c r="L302" s="671"/>
      <c r="M302" s="671"/>
      <c r="N302" s="671"/>
      <c r="O302" s="672">
        <f t="shared" si="8"/>
        <v>0</v>
      </c>
      <c r="P302" s="671"/>
      <c r="Q302" s="671"/>
      <c r="R302" s="671"/>
      <c r="S302" s="671"/>
      <c r="T302" s="671"/>
      <c r="U302" s="671"/>
      <c r="V302" s="671"/>
      <c r="W302" s="671"/>
      <c r="X302" s="1089"/>
      <c r="Y302" s="671"/>
      <c r="Z302" s="671"/>
      <c r="AA302" s="671"/>
      <c r="AB302" s="664">
        <f t="shared" si="9"/>
        <v>0</v>
      </c>
    </row>
    <row r="303" spans="1:28" x14ac:dyDescent="0.25">
      <c r="A303" s="107" t="s">
        <v>57</v>
      </c>
      <c r="B303" s="157" t="s">
        <v>361</v>
      </c>
      <c r="C303" s="669"/>
      <c r="D303" s="669"/>
      <c r="E303" s="674"/>
      <c r="F303" s="640"/>
      <c r="G303" s="640"/>
      <c r="H303" s="670"/>
      <c r="I303" s="670"/>
      <c r="J303" s="670"/>
      <c r="K303" s="670"/>
      <c r="L303" s="671"/>
      <c r="M303" s="671"/>
      <c r="N303" s="671"/>
      <c r="O303" s="672">
        <f t="shared" si="8"/>
        <v>0</v>
      </c>
      <c r="P303" s="671"/>
      <c r="Q303" s="671"/>
      <c r="R303" s="671"/>
      <c r="S303" s="671"/>
      <c r="T303" s="671"/>
      <c r="U303" s="671"/>
      <c r="V303" s="671"/>
      <c r="W303" s="671"/>
      <c r="X303" s="1089"/>
      <c r="Y303" s="671"/>
      <c r="Z303" s="671"/>
      <c r="AA303" s="671"/>
      <c r="AB303" s="664">
        <f t="shared" si="9"/>
        <v>0</v>
      </c>
    </row>
    <row r="304" spans="1:28" x14ac:dyDescent="0.25">
      <c r="A304" s="107" t="s">
        <v>59</v>
      </c>
      <c r="B304" s="157" t="s">
        <v>363</v>
      </c>
      <c r="C304" s="669"/>
      <c r="D304" s="669"/>
      <c r="E304" s="669"/>
      <c r="F304" s="640"/>
      <c r="G304" s="640"/>
      <c r="H304" s="670"/>
      <c r="I304" s="673"/>
      <c r="J304" s="670"/>
      <c r="K304" s="670"/>
      <c r="L304" s="671"/>
      <c r="M304" s="671"/>
      <c r="N304" s="671"/>
      <c r="O304" s="672">
        <f t="shared" si="8"/>
        <v>0</v>
      </c>
      <c r="P304" s="671"/>
      <c r="Q304" s="671"/>
      <c r="R304" s="671"/>
      <c r="S304" s="671"/>
      <c r="T304" s="671"/>
      <c r="U304" s="671"/>
      <c r="V304" s="671"/>
      <c r="W304" s="671"/>
      <c r="X304" s="1089"/>
      <c r="Y304" s="671"/>
      <c r="Z304" s="671"/>
      <c r="AA304" s="671"/>
      <c r="AB304" s="664">
        <f t="shared" si="9"/>
        <v>0</v>
      </c>
    </row>
    <row r="305" spans="1:28" x14ac:dyDescent="0.25">
      <c r="A305" s="107" t="s">
        <v>60</v>
      </c>
      <c r="B305" s="157" t="s">
        <v>362</v>
      </c>
      <c r="C305" s="669"/>
      <c r="D305" s="669"/>
      <c r="E305" s="669"/>
      <c r="F305" s="640"/>
      <c r="G305" s="640"/>
      <c r="H305" s="670"/>
      <c r="I305" s="673"/>
      <c r="J305" s="670"/>
      <c r="K305" s="670"/>
      <c r="L305" s="671"/>
      <c r="M305" s="671"/>
      <c r="N305" s="671"/>
      <c r="O305" s="672">
        <f t="shared" si="8"/>
        <v>0</v>
      </c>
      <c r="P305" s="671"/>
      <c r="Q305" s="671"/>
      <c r="R305" s="671"/>
      <c r="S305" s="671"/>
      <c r="T305" s="671"/>
      <c r="U305" s="671"/>
      <c r="V305" s="671"/>
      <c r="W305" s="671"/>
      <c r="X305" s="1089"/>
      <c r="Y305" s="671"/>
      <c r="Z305" s="671"/>
      <c r="AA305" s="671"/>
      <c r="AB305" s="664">
        <f t="shared" si="9"/>
        <v>0</v>
      </c>
    </row>
    <row r="306" spans="1:28" x14ac:dyDescent="0.25">
      <c r="A306" s="107" t="s">
        <v>62</v>
      </c>
      <c r="B306" s="20" t="s">
        <v>52</v>
      </c>
      <c r="C306" s="669"/>
      <c r="D306" s="669"/>
      <c r="E306" s="669"/>
      <c r="F306" s="640"/>
      <c r="G306" s="640"/>
      <c r="H306" s="670"/>
      <c r="I306" s="670"/>
      <c r="J306" s="670"/>
      <c r="K306" s="670"/>
      <c r="L306" s="671"/>
      <c r="M306" s="671"/>
      <c r="N306" s="671"/>
      <c r="O306" s="672">
        <f t="shared" si="8"/>
        <v>0</v>
      </c>
      <c r="P306" s="671"/>
      <c r="Q306" s="671"/>
      <c r="R306" s="671"/>
      <c r="S306" s="671"/>
      <c r="T306" s="671"/>
      <c r="U306" s="671"/>
      <c r="V306" s="671"/>
      <c r="W306" s="671"/>
      <c r="X306" s="1089"/>
      <c r="Y306" s="671"/>
      <c r="Z306" s="671"/>
      <c r="AA306" s="671"/>
      <c r="AB306" s="664">
        <f t="shared" si="9"/>
        <v>0</v>
      </c>
    </row>
    <row r="307" spans="1:28" x14ac:dyDescent="0.25">
      <c r="A307" s="107" t="s">
        <v>63</v>
      </c>
      <c r="B307" s="157" t="s">
        <v>365</v>
      </c>
      <c r="C307" s="669"/>
      <c r="D307" s="669"/>
      <c r="E307" s="669"/>
      <c r="F307" s="640"/>
      <c r="G307" s="640"/>
      <c r="H307" s="670"/>
      <c r="I307" s="670"/>
      <c r="J307" s="670"/>
      <c r="K307" s="670"/>
      <c r="L307" s="671"/>
      <c r="M307" s="671"/>
      <c r="N307" s="671"/>
      <c r="O307" s="672">
        <f t="shared" si="8"/>
        <v>0</v>
      </c>
      <c r="P307" s="671"/>
      <c r="Q307" s="671"/>
      <c r="R307" s="671"/>
      <c r="S307" s="671"/>
      <c r="T307" s="671"/>
      <c r="U307" s="671"/>
      <c r="V307" s="671"/>
      <c r="W307" s="671"/>
      <c r="X307" s="1089"/>
      <c r="Y307" s="671"/>
      <c r="Z307" s="671"/>
      <c r="AA307" s="671"/>
      <c r="AB307" s="664">
        <f t="shared" si="9"/>
        <v>0</v>
      </c>
    </row>
    <row r="308" spans="1:28" x14ac:dyDescent="0.25">
      <c r="A308" s="107" t="s">
        <v>65</v>
      </c>
      <c r="B308" s="157" t="s">
        <v>364</v>
      </c>
      <c r="C308" s="669"/>
      <c r="D308" s="669"/>
      <c r="E308" s="669"/>
      <c r="F308" s="640"/>
      <c r="G308" s="640"/>
      <c r="H308" s="670"/>
      <c r="I308" s="670"/>
      <c r="J308" s="670"/>
      <c r="K308" s="670"/>
      <c r="L308" s="671"/>
      <c r="M308" s="671"/>
      <c r="N308" s="671"/>
      <c r="O308" s="672">
        <f t="shared" si="8"/>
        <v>0</v>
      </c>
      <c r="P308" s="671"/>
      <c r="Q308" s="671"/>
      <c r="R308" s="671"/>
      <c r="S308" s="671"/>
      <c r="T308" s="671"/>
      <c r="U308" s="671"/>
      <c r="V308" s="671"/>
      <c r="W308" s="671"/>
      <c r="X308" s="1089"/>
      <c r="Y308" s="671"/>
      <c r="Z308" s="671"/>
      <c r="AA308" s="671"/>
      <c r="AB308" s="664">
        <f t="shared" si="9"/>
        <v>0</v>
      </c>
    </row>
    <row r="309" spans="1:28" x14ac:dyDescent="0.25">
      <c r="A309" s="107" t="s">
        <v>67</v>
      </c>
      <c r="B309" s="20" t="s">
        <v>55</v>
      </c>
      <c r="C309" s="669"/>
      <c r="D309" s="669"/>
      <c r="E309" s="669"/>
      <c r="F309" s="640"/>
      <c r="G309" s="640"/>
      <c r="H309" s="670"/>
      <c r="I309" s="670"/>
      <c r="J309" s="670"/>
      <c r="K309" s="670"/>
      <c r="L309" s="671"/>
      <c r="M309" s="671"/>
      <c r="N309" s="671"/>
      <c r="O309" s="672">
        <f t="shared" si="8"/>
        <v>0</v>
      </c>
      <c r="P309" s="671"/>
      <c r="Q309" s="671"/>
      <c r="R309" s="671"/>
      <c r="S309" s="671"/>
      <c r="T309" s="671"/>
      <c r="U309" s="671"/>
      <c r="V309" s="671"/>
      <c r="W309" s="671"/>
      <c r="X309" s="1089"/>
      <c r="Y309" s="671"/>
      <c r="Z309" s="671"/>
      <c r="AA309" s="671"/>
      <c r="AB309" s="664">
        <f t="shared" si="9"/>
        <v>0</v>
      </c>
    </row>
    <row r="310" spans="1:28" x14ac:dyDescent="0.25">
      <c r="A310" s="107" t="s">
        <v>69</v>
      </c>
      <c r="B310" s="157" t="s">
        <v>366</v>
      </c>
      <c r="C310" s="669"/>
      <c r="D310" s="669"/>
      <c r="E310" s="669"/>
      <c r="F310" s="640"/>
      <c r="G310" s="640"/>
      <c r="H310" s="670"/>
      <c r="I310" s="670"/>
      <c r="J310" s="670"/>
      <c r="K310" s="670"/>
      <c r="L310" s="671"/>
      <c r="M310" s="671"/>
      <c r="N310" s="671"/>
      <c r="O310" s="672">
        <f t="shared" si="8"/>
        <v>0</v>
      </c>
      <c r="P310" s="671"/>
      <c r="Q310" s="671"/>
      <c r="R310" s="671"/>
      <c r="S310" s="671"/>
      <c r="T310" s="671"/>
      <c r="U310" s="671"/>
      <c r="V310" s="671"/>
      <c r="W310" s="671"/>
      <c r="X310" s="1089"/>
      <c r="Y310" s="671"/>
      <c r="Z310" s="671"/>
      <c r="AA310" s="671"/>
      <c r="AB310" s="664">
        <f t="shared" si="9"/>
        <v>0</v>
      </c>
    </row>
    <row r="311" spans="1:28" x14ac:dyDescent="0.25">
      <c r="A311" s="107" t="s">
        <v>71</v>
      </c>
      <c r="B311" s="157" t="s">
        <v>367</v>
      </c>
      <c r="C311" s="669"/>
      <c r="D311" s="669"/>
      <c r="E311" s="669"/>
      <c r="F311" s="640"/>
      <c r="G311" s="640"/>
      <c r="H311" s="670"/>
      <c r="I311" s="670"/>
      <c r="J311" s="670"/>
      <c r="K311" s="670"/>
      <c r="L311" s="671"/>
      <c r="M311" s="671"/>
      <c r="N311" s="671"/>
      <c r="O311" s="672">
        <f t="shared" si="8"/>
        <v>0</v>
      </c>
      <c r="P311" s="671"/>
      <c r="Q311" s="671"/>
      <c r="R311" s="671"/>
      <c r="S311" s="671"/>
      <c r="T311" s="671"/>
      <c r="U311" s="671"/>
      <c r="V311" s="671"/>
      <c r="W311" s="671"/>
      <c r="X311" s="1089"/>
      <c r="Y311" s="671"/>
      <c r="Z311" s="671"/>
      <c r="AA311" s="671"/>
      <c r="AB311" s="664">
        <f t="shared" si="9"/>
        <v>0</v>
      </c>
    </row>
    <row r="312" spans="1:28" x14ac:dyDescent="0.25">
      <c r="A312" s="107" t="s">
        <v>73</v>
      </c>
      <c r="B312" s="157" t="s">
        <v>369</v>
      </c>
      <c r="C312" s="669"/>
      <c r="D312" s="669"/>
      <c r="E312" s="665"/>
      <c r="F312" s="640"/>
      <c r="G312" s="640"/>
      <c r="H312" s="670"/>
      <c r="I312" s="673"/>
      <c r="J312" s="670"/>
      <c r="K312" s="670"/>
      <c r="L312" s="671"/>
      <c r="M312" s="671"/>
      <c r="N312" s="671"/>
      <c r="O312" s="672">
        <f t="shared" si="8"/>
        <v>0</v>
      </c>
      <c r="P312" s="671"/>
      <c r="Q312" s="671"/>
      <c r="R312" s="671"/>
      <c r="S312" s="671"/>
      <c r="T312" s="671"/>
      <c r="U312" s="671"/>
      <c r="V312" s="671"/>
      <c r="W312" s="671"/>
      <c r="X312" s="1089"/>
      <c r="Y312" s="671"/>
      <c r="Z312" s="671"/>
      <c r="AA312" s="671"/>
      <c r="AB312" s="664">
        <f t="shared" si="9"/>
        <v>0</v>
      </c>
    </row>
    <row r="313" spans="1:28" x14ac:dyDescent="0.25">
      <c r="A313" s="107" t="s">
        <v>75</v>
      </c>
      <c r="B313" s="157" t="s">
        <v>368</v>
      </c>
      <c r="C313" s="669"/>
      <c r="D313" s="669"/>
      <c r="E313" s="669"/>
      <c r="F313" s="640"/>
      <c r="G313" s="640"/>
      <c r="H313" s="670"/>
      <c r="I313" s="673"/>
      <c r="J313" s="670"/>
      <c r="K313" s="670"/>
      <c r="L313" s="671"/>
      <c r="M313" s="671"/>
      <c r="N313" s="671"/>
      <c r="O313" s="672">
        <f t="shared" si="8"/>
        <v>0</v>
      </c>
      <c r="P313" s="671"/>
      <c r="Q313" s="671"/>
      <c r="R313" s="671"/>
      <c r="S313" s="671"/>
      <c r="T313" s="671"/>
      <c r="U313" s="671"/>
      <c r="V313" s="671"/>
      <c r="W313" s="671"/>
      <c r="X313" s="1089"/>
      <c r="Y313" s="671"/>
      <c r="Z313" s="671"/>
      <c r="AA313" s="671"/>
      <c r="AB313" s="664">
        <f t="shared" si="9"/>
        <v>0</v>
      </c>
    </row>
    <row r="314" spans="1:28" x14ac:dyDescent="0.25">
      <c r="A314" s="107" t="s">
        <v>77</v>
      </c>
      <c r="B314" s="20" t="s">
        <v>58</v>
      </c>
      <c r="C314" s="669"/>
      <c r="D314" s="669">
        <v>1</v>
      </c>
      <c r="E314" s="669"/>
      <c r="F314" s="640"/>
      <c r="G314" s="640"/>
      <c r="H314" s="670"/>
      <c r="I314" s="673"/>
      <c r="J314" s="670"/>
      <c r="K314" s="670"/>
      <c r="L314" s="671"/>
      <c r="M314" s="671"/>
      <c r="N314" s="671"/>
      <c r="O314" s="672">
        <f t="shared" si="8"/>
        <v>1</v>
      </c>
      <c r="P314" s="671"/>
      <c r="Q314" s="671"/>
      <c r="R314" s="671"/>
      <c r="S314" s="671"/>
      <c r="T314" s="671"/>
      <c r="U314" s="671"/>
      <c r="V314" s="671"/>
      <c r="W314" s="671"/>
      <c r="X314" s="1089"/>
      <c r="Y314" s="671"/>
      <c r="Z314" s="671"/>
      <c r="AA314" s="671"/>
      <c r="AB314" s="664">
        <f t="shared" si="9"/>
        <v>0</v>
      </c>
    </row>
    <row r="315" spans="1:28" x14ac:dyDescent="0.25">
      <c r="A315" s="107" t="s">
        <v>79</v>
      </c>
      <c r="B315" s="157" t="s">
        <v>371</v>
      </c>
      <c r="C315" s="669"/>
      <c r="D315" s="669">
        <v>1</v>
      </c>
      <c r="E315" s="669"/>
      <c r="F315" s="640"/>
      <c r="G315" s="640"/>
      <c r="H315" s="670"/>
      <c r="I315" s="673"/>
      <c r="J315" s="670"/>
      <c r="K315" s="670"/>
      <c r="L315" s="671"/>
      <c r="M315" s="671"/>
      <c r="N315" s="671"/>
      <c r="O315" s="672">
        <f t="shared" si="8"/>
        <v>1</v>
      </c>
      <c r="P315" s="671"/>
      <c r="Q315" s="671"/>
      <c r="R315" s="671"/>
      <c r="S315" s="671"/>
      <c r="T315" s="671"/>
      <c r="U315" s="671"/>
      <c r="V315" s="671"/>
      <c r="W315" s="671"/>
      <c r="X315" s="1089"/>
      <c r="Y315" s="671"/>
      <c r="Z315" s="671"/>
      <c r="AA315" s="671"/>
      <c r="AB315" s="664">
        <f t="shared" si="9"/>
        <v>0</v>
      </c>
    </row>
    <row r="316" spans="1:28" x14ac:dyDescent="0.25">
      <c r="A316" s="107" t="s">
        <v>81</v>
      </c>
      <c r="B316" s="157" t="s">
        <v>370</v>
      </c>
      <c r="C316" s="669"/>
      <c r="D316" s="669"/>
      <c r="E316" s="669"/>
      <c r="F316" s="640"/>
      <c r="G316" s="640"/>
      <c r="H316" s="670"/>
      <c r="I316" s="673"/>
      <c r="J316" s="670"/>
      <c r="K316" s="670"/>
      <c r="L316" s="671"/>
      <c r="M316" s="671"/>
      <c r="N316" s="671"/>
      <c r="O316" s="672">
        <f t="shared" si="8"/>
        <v>0</v>
      </c>
      <c r="P316" s="671"/>
      <c r="Q316" s="671"/>
      <c r="R316" s="671"/>
      <c r="S316" s="671"/>
      <c r="T316" s="671"/>
      <c r="U316" s="671"/>
      <c r="V316" s="671"/>
      <c r="W316" s="671"/>
      <c r="X316" s="1089"/>
      <c r="Y316" s="671"/>
      <c r="Z316" s="671"/>
      <c r="AA316" s="671"/>
      <c r="AB316" s="664">
        <f t="shared" si="9"/>
        <v>0</v>
      </c>
    </row>
    <row r="317" spans="1:28" x14ac:dyDescent="0.25">
      <c r="A317" s="107" t="s">
        <v>216</v>
      </c>
      <c r="B317" s="158" t="s">
        <v>372</v>
      </c>
      <c r="C317" s="669"/>
      <c r="D317" s="669"/>
      <c r="E317" s="669"/>
      <c r="F317" s="640"/>
      <c r="G317" s="640"/>
      <c r="H317" s="670"/>
      <c r="I317" s="673"/>
      <c r="J317" s="670"/>
      <c r="K317" s="670"/>
      <c r="L317" s="671"/>
      <c r="M317" s="671"/>
      <c r="N317" s="671"/>
      <c r="O317" s="672">
        <f t="shared" si="8"/>
        <v>0</v>
      </c>
      <c r="P317" s="671"/>
      <c r="Q317" s="671"/>
      <c r="R317" s="671"/>
      <c r="S317" s="671"/>
      <c r="T317" s="671"/>
      <c r="U317" s="671"/>
      <c r="V317" s="671"/>
      <c r="W317" s="671"/>
      <c r="X317" s="1089"/>
      <c r="Y317" s="671"/>
      <c r="Z317" s="671"/>
      <c r="AA317" s="671"/>
      <c r="AB317" s="664">
        <f t="shared" si="9"/>
        <v>0</v>
      </c>
    </row>
    <row r="318" spans="1:28" x14ac:dyDescent="0.25">
      <c r="A318" s="107" t="s">
        <v>217</v>
      </c>
      <c r="B318" s="20" t="s">
        <v>61</v>
      </c>
      <c r="C318" s="669"/>
      <c r="D318" s="669"/>
      <c r="E318" s="669"/>
      <c r="F318" s="640"/>
      <c r="G318" s="640"/>
      <c r="H318" s="670"/>
      <c r="I318" s="673"/>
      <c r="J318" s="670"/>
      <c r="K318" s="670"/>
      <c r="L318" s="671"/>
      <c r="M318" s="671"/>
      <c r="N318" s="671"/>
      <c r="O318" s="672">
        <f t="shared" si="8"/>
        <v>0</v>
      </c>
      <c r="P318" s="671"/>
      <c r="Q318" s="671"/>
      <c r="R318" s="671"/>
      <c r="S318" s="671"/>
      <c r="T318" s="671"/>
      <c r="U318" s="671"/>
      <c r="V318" s="671"/>
      <c r="W318" s="671"/>
      <c r="X318" s="1089"/>
      <c r="Y318" s="671"/>
      <c r="Z318" s="671"/>
      <c r="AA318" s="671"/>
      <c r="AB318" s="664">
        <f t="shared" si="9"/>
        <v>0</v>
      </c>
    </row>
    <row r="319" spans="1:28" x14ac:dyDescent="0.25">
      <c r="A319" s="107" t="s">
        <v>218</v>
      </c>
      <c r="B319" s="157" t="s">
        <v>373</v>
      </c>
      <c r="C319" s="669"/>
      <c r="D319" s="669"/>
      <c r="E319" s="669"/>
      <c r="F319" s="640"/>
      <c r="G319" s="640"/>
      <c r="H319" s="670"/>
      <c r="I319" s="673"/>
      <c r="J319" s="670"/>
      <c r="K319" s="670"/>
      <c r="L319" s="671"/>
      <c r="M319" s="671"/>
      <c r="N319" s="671"/>
      <c r="O319" s="672">
        <f t="shared" si="8"/>
        <v>0</v>
      </c>
      <c r="P319" s="671"/>
      <c r="Q319" s="671"/>
      <c r="R319" s="671"/>
      <c r="S319" s="671"/>
      <c r="T319" s="671"/>
      <c r="U319" s="671"/>
      <c r="V319" s="671"/>
      <c r="W319" s="671"/>
      <c r="X319" s="1089"/>
      <c r="Y319" s="671"/>
      <c r="Z319" s="671"/>
      <c r="AA319" s="671"/>
      <c r="AB319" s="664">
        <f t="shared" si="9"/>
        <v>0</v>
      </c>
    </row>
    <row r="320" spans="1:28" x14ac:dyDescent="0.25">
      <c r="A320" s="107" t="s">
        <v>260</v>
      </c>
      <c r="B320" s="158" t="s">
        <v>374</v>
      </c>
      <c r="C320" s="669"/>
      <c r="D320" s="669"/>
      <c r="E320" s="669"/>
      <c r="F320" s="640"/>
      <c r="G320" s="640"/>
      <c r="H320" s="670"/>
      <c r="I320" s="670"/>
      <c r="J320" s="670"/>
      <c r="K320" s="670"/>
      <c r="L320" s="671"/>
      <c r="M320" s="671"/>
      <c r="N320" s="671"/>
      <c r="O320" s="672">
        <f t="shared" si="8"/>
        <v>0</v>
      </c>
      <c r="P320" s="671"/>
      <c r="Q320" s="671"/>
      <c r="R320" s="671"/>
      <c r="S320" s="671"/>
      <c r="T320" s="671"/>
      <c r="U320" s="671"/>
      <c r="V320" s="671"/>
      <c r="W320" s="671"/>
      <c r="X320" s="1089"/>
      <c r="Y320" s="671"/>
      <c r="Z320" s="671"/>
      <c r="AA320" s="671"/>
      <c r="AB320" s="664">
        <f t="shared" si="9"/>
        <v>0</v>
      </c>
    </row>
    <row r="321" spans="1:28" x14ac:dyDescent="0.25">
      <c r="A321" s="107" t="s">
        <v>262</v>
      </c>
      <c r="B321" s="158" t="s">
        <v>64</v>
      </c>
      <c r="C321" s="669"/>
      <c r="D321" s="669"/>
      <c r="E321" s="669"/>
      <c r="F321" s="640"/>
      <c r="G321" s="640"/>
      <c r="H321" s="670"/>
      <c r="I321" s="670"/>
      <c r="J321" s="670"/>
      <c r="K321" s="670"/>
      <c r="L321" s="671"/>
      <c r="M321" s="671"/>
      <c r="N321" s="671"/>
      <c r="O321" s="672">
        <f t="shared" si="8"/>
        <v>0</v>
      </c>
      <c r="P321" s="671"/>
      <c r="Q321" s="671"/>
      <c r="R321" s="671"/>
      <c r="S321" s="671"/>
      <c r="T321" s="671"/>
      <c r="U321" s="671"/>
      <c r="V321" s="671"/>
      <c r="W321" s="671"/>
      <c r="X321" s="1089"/>
      <c r="Y321" s="671"/>
      <c r="Z321" s="671"/>
      <c r="AA321" s="671"/>
      <c r="AB321" s="664">
        <f t="shared" si="9"/>
        <v>0</v>
      </c>
    </row>
    <row r="322" spans="1:28" x14ac:dyDescent="0.25">
      <c r="A322" s="107" t="s">
        <v>264</v>
      </c>
      <c r="B322" s="158" t="s">
        <v>375</v>
      </c>
      <c r="C322" s="669"/>
      <c r="D322" s="669"/>
      <c r="E322" s="669"/>
      <c r="F322" s="640"/>
      <c r="G322" s="640"/>
      <c r="H322" s="670"/>
      <c r="I322" s="670"/>
      <c r="J322" s="670"/>
      <c r="K322" s="670"/>
      <c r="L322" s="671"/>
      <c r="M322" s="671"/>
      <c r="N322" s="671"/>
      <c r="O322" s="672">
        <f t="shared" si="8"/>
        <v>0</v>
      </c>
      <c r="P322" s="671"/>
      <c r="Q322" s="671"/>
      <c r="R322" s="671"/>
      <c r="S322" s="671"/>
      <c r="T322" s="671"/>
      <c r="U322" s="671"/>
      <c r="V322" s="671"/>
      <c r="W322" s="671"/>
      <c r="X322" s="1089"/>
      <c r="Y322" s="671"/>
      <c r="Z322" s="671"/>
      <c r="AA322" s="671"/>
      <c r="AB322" s="664">
        <f t="shared" si="9"/>
        <v>0</v>
      </c>
    </row>
    <row r="323" spans="1:28" x14ac:dyDescent="0.25">
      <c r="A323" s="107" t="s">
        <v>266</v>
      </c>
      <c r="B323" s="20" t="s">
        <v>64</v>
      </c>
      <c r="C323" s="669"/>
      <c r="D323" s="669"/>
      <c r="E323" s="669"/>
      <c r="F323" s="640"/>
      <c r="G323" s="640"/>
      <c r="H323" s="670"/>
      <c r="I323" s="670"/>
      <c r="J323" s="670"/>
      <c r="K323" s="670"/>
      <c r="L323" s="671"/>
      <c r="M323" s="671"/>
      <c r="N323" s="671"/>
      <c r="O323" s="672">
        <f t="shared" si="8"/>
        <v>0</v>
      </c>
      <c r="P323" s="671"/>
      <c r="Q323" s="671"/>
      <c r="R323" s="671"/>
      <c r="S323" s="671"/>
      <c r="T323" s="671"/>
      <c r="U323" s="671"/>
      <c r="V323" s="671"/>
      <c r="W323" s="671"/>
      <c r="X323" s="1089"/>
      <c r="Y323" s="671"/>
      <c r="Z323" s="671"/>
      <c r="AA323" s="671"/>
      <c r="AB323" s="664">
        <f t="shared" si="9"/>
        <v>0</v>
      </c>
    </row>
    <row r="324" spans="1:28" x14ac:dyDescent="0.25">
      <c r="A324" s="107" t="s">
        <v>267</v>
      </c>
      <c r="B324" s="20" t="s">
        <v>66</v>
      </c>
      <c r="C324" s="669"/>
      <c r="D324" s="669"/>
      <c r="E324" s="669"/>
      <c r="F324" s="640"/>
      <c r="G324" s="640"/>
      <c r="H324" s="670"/>
      <c r="I324" s="670"/>
      <c r="J324" s="670"/>
      <c r="K324" s="670"/>
      <c r="L324" s="671"/>
      <c r="M324" s="671"/>
      <c r="N324" s="671"/>
      <c r="O324" s="672">
        <f t="shared" si="8"/>
        <v>0</v>
      </c>
      <c r="P324" s="671"/>
      <c r="Q324" s="671"/>
      <c r="R324" s="671"/>
      <c r="S324" s="671"/>
      <c r="T324" s="671"/>
      <c r="U324" s="671"/>
      <c r="V324" s="671"/>
      <c r="W324" s="671"/>
      <c r="X324" s="1089"/>
      <c r="Y324" s="671"/>
      <c r="Z324" s="671"/>
      <c r="AA324" s="671"/>
      <c r="AB324" s="664">
        <f t="shared" si="9"/>
        <v>0</v>
      </c>
    </row>
    <row r="325" spans="1:28" x14ac:dyDescent="0.25">
      <c r="A325" s="107" t="s">
        <v>269</v>
      </c>
      <c r="B325" s="20" t="s">
        <v>68</v>
      </c>
      <c r="C325" s="669"/>
      <c r="D325" s="669"/>
      <c r="E325" s="669"/>
      <c r="F325" s="640"/>
      <c r="G325" s="640"/>
      <c r="H325" s="670"/>
      <c r="I325" s="670"/>
      <c r="J325" s="670"/>
      <c r="K325" s="670"/>
      <c r="L325" s="671"/>
      <c r="M325" s="671"/>
      <c r="N325" s="671"/>
      <c r="O325" s="672">
        <f t="shared" si="8"/>
        <v>0</v>
      </c>
      <c r="P325" s="671"/>
      <c r="Q325" s="671"/>
      <c r="R325" s="671"/>
      <c r="S325" s="671"/>
      <c r="T325" s="671"/>
      <c r="U325" s="671"/>
      <c r="V325" s="671"/>
      <c r="W325" s="671"/>
      <c r="X325" s="1089"/>
      <c r="Y325" s="671"/>
      <c r="Z325" s="671"/>
      <c r="AA325" s="671"/>
      <c r="AB325" s="664">
        <f t="shared" si="9"/>
        <v>0</v>
      </c>
    </row>
    <row r="326" spans="1:28" x14ac:dyDescent="0.25">
      <c r="A326" s="107" t="s">
        <v>271</v>
      </c>
      <c r="B326" s="20" t="s">
        <v>70</v>
      </c>
      <c r="C326" s="669"/>
      <c r="D326" s="669"/>
      <c r="E326" s="669"/>
      <c r="F326" s="640"/>
      <c r="G326" s="640"/>
      <c r="H326" s="670"/>
      <c r="I326" s="670"/>
      <c r="J326" s="670"/>
      <c r="K326" s="670"/>
      <c r="L326" s="671"/>
      <c r="M326" s="671"/>
      <c r="N326" s="671"/>
      <c r="O326" s="672">
        <f t="shared" si="8"/>
        <v>0</v>
      </c>
      <c r="P326" s="671"/>
      <c r="Q326" s="671"/>
      <c r="R326" s="671"/>
      <c r="S326" s="671"/>
      <c r="T326" s="671"/>
      <c r="U326" s="671"/>
      <c r="V326" s="671"/>
      <c r="W326" s="671"/>
      <c r="X326" s="1089"/>
      <c r="Y326" s="671"/>
      <c r="Z326" s="671"/>
      <c r="AA326" s="671"/>
      <c r="AB326" s="664">
        <f t="shared" si="9"/>
        <v>0</v>
      </c>
    </row>
    <row r="327" spans="1:28" x14ac:dyDescent="0.25">
      <c r="A327" s="107" t="s">
        <v>273</v>
      </c>
      <c r="B327" s="20" t="s">
        <v>72</v>
      </c>
      <c r="C327" s="669"/>
      <c r="D327" s="669"/>
      <c r="E327" s="669"/>
      <c r="F327" s="640"/>
      <c r="G327" s="640"/>
      <c r="H327" s="670"/>
      <c r="I327" s="670"/>
      <c r="J327" s="670"/>
      <c r="K327" s="670"/>
      <c r="L327" s="671"/>
      <c r="M327" s="671"/>
      <c r="N327" s="671"/>
      <c r="O327" s="672">
        <f t="shared" si="8"/>
        <v>0</v>
      </c>
      <c r="P327" s="671"/>
      <c r="Q327" s="671"/>
      <c r="R327" s="671"/>
      <c r="S327" s="671"/>
      <c r="T327" s="671"/>
      <c r="U327" s="671"/>
      <c r="V327" s="671"/>
      <c r="W327" s="671"/>
      <c r="X327" s="1089"/>
      <c r="Y327" s="671"/>
      <c r="Z327" s="671"/>
      <c r="AA327" s="671"/>
      <c r="AB327" s="664">
        <f t="shared" si="9"/>
        <v>0</v>
      </c>
    </row>
    <row r="328" spans="1:28" x14ac:dyDescent="0.25">
      <c r="A328" s="107" t="s">
        <v>275</v>
      </c>
      <c r="B328" s="20" t="s">
        <v>74</v>
      </c>
      <c r="C328" s="669"/>
      <c r="D328" s="669"/>
      <c r="E328" s="669"/>
      <c r="F328" s="640"/>
      <c r="G328" s="640"/>
      <c r="H328" s="670"/>
      <c r="I328" s="670"/>
      <c r="J328" s="670"/>
      <c r="K328" s="670"/>
      <c r="L328" s="671"/>
      <c r="M328" s="671"/>
      <c r="N328" s="671"/>
      <c r="O328" s="672">
        <f t="shared" si="8"/>
        <v>0</v>
      </c>
      <c r="P328" s="671"/>
      <c r="Q328" s="671"/>
      <c r="R328" s="671"/>
      <c r="S328" s="671"/>
      <c r="T328" s="671"/>
      <c r="U328" s="671"/>
      <c r="V328" s="671"/>
      <c r="W328" s="671"/>
      <c r="X328" s="1089"/>
      <c r="Y328" s="671"/>
      <c r="Z328" s="671"/>
      <c r="AA328" s="671"/>
      <c r="AB328" s="664">
        <f t="shared" si="9"/>
        <v>0</v>
      </c>
    </row>
    <row r="329" spans="1:28" x14ac:dyDescent="0.25">
      <c r="A329" s="107" t="s">
        <v>277</v>
      </c>
      <c r="B329" s="20" t="s">
        <v>76</v>
      </c>
      <c r="C329" s="669"/>
      <c r="D329" s="669"/>
      <c r="E329" s="669"/>
      <c r="F329" s="640"/>
      <c r="G329" s="640"/>
      <c r="H329" s="670"/>
      <c r="I329" s="670"/>
      <c r="J329" s="670"/>
      <c r="K329" s="670"/>
      <c r="L329" s="671"/>
      <c r="M329" s="671"/>
      <c r="N329" s="671"/>
      <c r="O329" s="672">
        <f t="shared" si="8"/>
        <v>0</v>
      </c>
      <c r="P329" s="671"/>
      <c r="Q329" s="671"/>
      <c r="R329" s="671"/>
      <c r="S329" s="671"/>
      <c r="T329" s="671"/>
      <c r="U329" s="671"/>
      <c r="V329" s="671"/>
      <c r="W329" s="671"/>
      <c r="X329" s="1089"/>
      <c r="Y329" s="671"/>
      <c r="Z329" s="671"/>
      <c r="AA329" s="671"/>
      <c r="AB329" s="664">
        <f t="shared" si="9"/>
        <v>0</v>
      </c>
    </row>
    <row r="330" spans="1:28" ht="26.25" x14ac:dyDescent="0.25">
      <c r="A330" s="108" t="s">
        <v>279</v>
      </c>
      <c r="B330" s="20" t="s">
        <v>78</v>
      </c>
      <c r="C330" s="669"/>
      <c r="D330" s="669"/>
      <c r="E330" s="669"/>
      <c r="F330" s="640"/>
      <c r="G330" s="640"/>
      <c r="H330" s="670"/>
      <c r="I330" s="670"/>
      <c r="J330" s="670"/>
      <c r="K330" s="670"/>
      <c r="L330" s="671"/>
      <c r="M330" s="671"/>
      <c r="N330" s="671"/>
      <c r="O330" s="672">
        <f t="shared" si="8"/>
        <v>0</v>
      </c>
      <c r="P330" s="671"/>
      <c r="Q330" s="671"/>
      <c r="R330" s="671"/>
      <c r="S330" s="671"/>
      <c r="T330" s="671"/>
      <c r="U330" s="671"/>
      <c r="V330" s="671"/>
      <c r="W330" s="671"/>
      <c r="X330" s="1089"/>
      <c r="Y330" s="671"/>
      <c r="Z330" s="671"/>
      <c r="AA330" s="671"/>
      <c r="AB330" s="664">
        <f t="shared" si="9"/>
        <v>0</v>
      </c>
    </row>
    <row r="331" spans="1:28" x14ac:dyDescent="0.25">
      <c r="A331" s="107" t="s">
        <v>281</v>
      </c>
      <c r="B331" s="20" t="s">
        <v>80</v>
      </c>
      <c r="C331" s="669"/>
      <c r="D331" s="669"/>
      <c r="E331" s="669"/>
      <c r="F331" s="640"/>
      <c r="G331" s="640"/>
      <c r="H331" s="670"/>
      <c r="I331" s="670"/>
      <c r="J331" s="670"/>
      <c r="K331" s="670"/>
      <c r="L331" s="671"/>
      <c r="M331" s="671"/>
      <c r="N331" s="671"/>
      <c r="O331" s="672">
        <f t="shared" si="8"/>
        <v>0</v>
      </c>
      <c r="P331" s="671"/>
      <c r="Q331" s="671"/>
      <c r="R331" s="671"/>
      <c r="S331" s="671"/>
      <c r="T331" s="671"/>
      <c r="U331" s="671"/>
      <c r="V331" s="671"/>
      <c r="W331" s="671"/>
      <c r="X331" s="1089"/>
      <c r="Y331" s="671"/>
      <c r="Z331" s="671"/>
      <c r="AA331" s="671"/>
      <c r="AB331" s="664">
        <f t="shared" si="9"/>
        <v>0</v>
      </c>
    </row>
    <row r="332" spans="1:28" ht="18" x14ac:dyDescent="0.25">
      <c r="A332" s="107" t="s">
        <v>283</v>
      </c>
      <c r="B332" s="12" t="s">
        <v>119</v>
      </c>
      <c r="C332" s="1087">
        <f t="shared" ref="C332:O332" si="10">SUM(C286:C331)</f>
        <v>0</v>
      </c>
      <c r="D332" s="1087">
        <f t="shared" si="10"/>
        <v>2</v>
      </c>
      <c r="E332" s="1087">
        <f t="shared" si="10"/>
        <v>0</v>
      </c>
      <c r="F332" s="1087">
        <f t="shared" si="10"/>
        <v>0</v>
      </c>
      <c r="G332" s="1087">
        <f t="shared" si="10"/>
        <v>0</v>
      </c>
      <c r="H332" s="1087">
        <f t="shared" si="10"/>
        <v>0</v>
      </c>
      <c r="I332" s="1087">
        <f t="shared" si="10"/>
        <v>0</v>
      </c>
      <c r="J332" s="1087">
        <f t="shared" si="10"/>
        <v>0</v>
      </c>
      <c r="K332" s="1087">
        <f t="shared" si="10"/>
        <v>0</v>
      </c>
      <c r="L332" s="1087">
        <f t="shared" si="10"/>
        <v>0</v>
      </c>
      <c r="M332" s="1087">
        <f t="shared" si="10"/>
        <v>0</v>
      </c>
      <c r="N332" s="1087">
        <f t="shared" si="10"/>
        <v>0</v>
      </c>
      <c r="O332" s="1088">
        <f t="shared" si="10"/>
        <v>2</v>
      </c>
      <c r="P332" s="1087">
        <f>SUM(P286:P331)</f>
        <v>0</v>
      </c>
      <c r="Q332" s="1087">
        <f t="shared" ref="Q332:AA332" si="11">SUM(Q286:Q331)</f>
        <v>0</v>
      </c>
      <c r="R332" s="1087">
        <f t="shared" si="11"/>
        <v>0</v>
      </c>
      <c r="S332" s="1087">
        <f t="shared" si="11"/>
        <v>0</v>
      </c>
      <c r="T332" s="1087">
        <f t="shared" si="11"/>
        <v>0</v>
      </c>
      <c r="U332" s="1087">
        <f t="shared" si="11"/>
        <v>0</v>
      </c>
      <c r="V332" s="1087">
        <f t="shared" si="11"/>
        <v>0</v>
      </c>
      <c r="W332" s="1087">
        <f t="shared" si="11"/>
        <v>0</v>
      </c>
      <c r="X332" s="1087">
        <f t="shared" si="11"/>
        <v>0</v>
      </c>
      <c r="Y332" s="1087">
        <f t="shared" si="11"/>
        <v>0</v>
      </c>
      <c r="Z332" s="1087">
        <f t="shared" si="11"/>
        <v>0</v>
      </c>
      <c r="AA332" s="1087">
        <f t="shared" si="11"/>
        <v>0</v>
      </c>
      <c r="AB332" s="1087">
        <f>SUM(P332:AA332)</f>
        <v>0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219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5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ht="26.25" x14ac:dyDescent="0.25">
      <c r="A338" s="1340"/>
      <c r="B338" s="1346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7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727"/>
    </row>
    <row r="339" spans="1:29" ht="18" x14ac:dyDescent="0.25">
      <c r="A339" s="107" t="s">
        <v>13</v>
      </c>
      <c r="B339" s="157" t="s">
        <v>377</v>
      </c>
      <c r="C339" s="669">
        <v>0</v>
      </c>
      <c r="D339" s="669"/>
      <c r="E339" s="669"/>
      <c r="F339" s="640"/>
      <c r="G339" s="640"/>
      <c r="H339" s="670"/>
      <c r="I339" s="670"/>
      <c r="J339" s="670"/>
      <c r="K339" s="670"/>
      <c r="L339" s="671"/>
      <c r="M339" s="671"/>
      <c r="N339" s="671"/>
      <c r="O339" s="1090">
        <f>SUM(C339:N339)</f>
        <v>0</v>
      </c>
      <c r="P339" s="728"/>
      <c r="Q339" s="728"/>
      <c r="R339" s="728"/>
      <c r="S339" s="728"/>
      <c r="T339" s="728"/>
      <c r="U339" s="728"/>
      <c r="V339" s="728"/>
      <c r="W339" s="729"/>
      <c r="X339" s="729"/>
      <c r="Y339" s="729"/>
      <c r="Z339" s="729"/>
      <c r="AA339" s="729"/>
      <c r="AB339" s="766"/>
    </row>
    <row r="340" spans="1:29" ht="18" x14ac:dyDescent="0.25">
      <c r="A340" s="107" t="s">
        <v>19</v>
      </c>
      <c r="B340" s="157" t="s">
        <v>381</v>
      </c>
      <c r="C340" s="669"/>
      <c r="D340" s="669"/>
      <c r="E340" s="669"/>
      <c r="F340" s="640"/>
      <c r="G340" s="640"/>
      <c r="H340" s="670"/>
      <c r="I340" s="670"/>
      <c r="J340" s="670"/>
      <c r="K340" s="670"/>
      <c r="L340" s="671"/>
      <c r="M340" s="671"/>
      <c r="N340" s="671"/>
      <c r="O340" s="1090">
        <f t="shared" ref="O340:O384" si="12">SUM(C340:N340)</f>
        <v>0</v>
      </c>
      <c r="P340" s="728"/>
      <c r="Q340" s="728"/>
      <c r="R340" s="728"/>
      <c r="S340" s="728"/>
      <c r="T340" s="728"/>
      <c r="U340" s="728"/>
      <c r="V340" s="728"/>
      <c r="W340" s="729"/>
      <c r="X340" s="729"/>
      <c r="Y340" s="729"/>
      <c r="Z340" s="729"/>
      <c r="AA340" s="729"/>
      <c r="AB340" s="766"/>
    </row>
    <row r="341" spans="1:29" ht="18" x14ac:dyDescent="0.25">
      <c r="A341" s="107" t="s">
        <v>25</v>
      </c>
      <c r="B341" s="157" t="s">
        <v>384</v>
      </c>
      <c r="C341" s="669"/>
      <c r="D341" s="669"/>
      <c r="E341" s="669"/>
      <c r="F341" s="640"/>
      <c r="G341" s="640"/>
      <c r="H341" s="670"/>
      <c r="I341" s="670"/>
      <c r="J341" s="670"/>
      <c r="K341" s="670"/>
      <c r="L341" s="671"/>
      <c r="M341" s="671"/>
      <c r="N341" s="671"/>
      <c r="O341" s="1090">
        <f t="shared" si="12"/>
        <v>0</v>
      </c>
      <c r="P341" s="728"/>
      <c r="Q341" s="728"/>
      <c r="R341" s="728"/>
      <c r="S341" s="728"/>
      <c r="T341" s="728"/>
      <c r="U341" s="728"/>
      <c r="V341" s="728"/>
      <c r="W341" s="729"/>
      <c r="X341" s="729"/>
      <c r="Y341" s="729"/>
      <c r="Z341" s="729"/>
      <c r="AA341" s="729"/>
      <c r="AB341" s="766"/>
    </row>
    <row r="342" spans="1:29" ht="18" x14ac:dyDescent="0.25">
      <c r="A342" s="107" t="s">
        <v>33</v>
      </c>
      <c r="B342" s="157" t="s">
        <v>358</v>
      </c>
      <c r="C342" s="669"/>
      <c r="D342" s="669"/>
      <c r="E342" s="669"/>
      <c r="F342" s="640"/>
      <c r="G342" s="640"/>
      <c r="H342" s="670"/>
      <c r="I342" s="670"/>
      <c r="J342" s="670"/>
      <c r="K342" s="670"/>
      <c r="L342" s="671"/>
      <c r="M342" s="671"/>
      <c r="N342" s="671"/>
      <c r="O342" s="1090">
        <f t="shared" si="12"/>
        <v>0</v>
      </c>
      <c r="P342" s="728"/>
      <c r="Q342" s="728"/>
      <c r="R342" s="728"/>
      <c r="S342" s="728"/>
      <c r="T342" s="728"/>
      <c r="U342" s="728"/>
      <c r="V342" s="728"/>
      <c r="W342" s="729"/>
      <c r="X342" s="729"/>
      <c r="Y342" s="729"/>
      <c r="Z342" s="729"/>
      <c r="AA342" s="729"/>
      <c r="AB342" s="766"/>
    </row>
    <row r="343" spans="1:29" ht="18" x14ac:dyDescent="0.25">
      <c r="A343" s="107" t="s">
        <v>35</v>
      </c>
      <c r="B343" s="157" t="s">
        <v>357</v>
      </c>
      <c r="C343" s="669"/>
      <c r="D343" s="669"/>
      <c r="E343" s="666"/>
      <c r="F343" s="640"/>
      <c r="G343" s="640"/>
      <c r="H343" s="670"/>
      <c r="I343" s="670"/>
      <c r="J343" s="670"/>
      <c r="K343" s="670"/>
      <c r="L343" s="671"/>
      <c r="M343" s="671"/>
      <c r="N343" s="671"/>
      <c r="O343" s="1090">
        <f t="shared" si="12"/>
        <v>0</v>
      </c>
      <c r="P343" s="728"/>
      <c r="Q343" s="728"/>
      <c r="R343" s="728"/>
      <c r="S343" s="728"/>
      <c r="T343" s="728"/>
      <c r="U343" s="728"/>
      <c r="V343" s="728"/>
      <c r="W343" s="728"/>
      <c r="X343" s="729"/>
      <c r="Y343" s="728"/>
      <c r="Z343" s="728"/>
      <c r="AA343" s="728"/>
      <c r="AB343" s="766"/>
    </row>
    <row r="344" spans="1:29" ht="18" x14ac:dyDescent="0.25">
      <c r="A344" s="107" t="s">
        <v>37</v>
      </c>
      <c r="B344" s="157" t="s">
        <v>355</v>
      </c>
      <c r="C344" s="669"/>
      <c r="D344" s="669">
        <v>1</v>
      </c>
      <c r="E344" s="666"/>
      <c r="F344" s="640"/>
      <c r="G344" s="640"/>
      <c r="H344" s="670"/>
      <c r="I344" s="670"/>
      <c r="J344" s="670"/>
      <c r="K344" s="670"/>
      <c r="L344" s="671"/>
      <c r="M344" s="671"/>
      <c r="N344" s="671"/>
      <c r="O344" s="1090">
        <f t="shared" si="12"/>
        <v>1</v>
      </c>
      <c r="P344" s="728"/>
      <c r="Q344" s="728"/>
      <c r="R344" s="728"/>
      <c r="S344" s="728"/>
      <c r="T344" s="728"/>
      <c r="U344" s="728"/>
      <c r="V344" s="728"/>
      <c r="W344" s="728"/>
      <c r="X344" s="729"/>
      <c r="Y344" s="728"/>
      <c r="Z344" s="728"/>
      <c r="AA344" s="728"/>
      <c r="AB344" s="766"/>
    </row>
    <row r="345" spans="1:29" ht="18" x14ac:dyDescent="0.25">
      <c r="A345" s="107" t="s">
        <v>39</v>
      </c>
      <c r="B345" s="157" t="s">
        <v>356</v>
      </c>
      <c r="C345" s="669"/>
      <c r="D345" s="669"/>
      <c r="E345" s="669"/>
      <c r="F345" s="640"/>
      <c r="G345" s="640"/>
      <c r="H345" s="670"/>
      <c r="I345" s="670"/>
      <c r="J345" s="670"/>
      <c r="K345" s="670"/>
      <c r="L345" s="671"/>
      <c r="M345" s="671"/>
      <c r="N345" s="671"/>
      <c r="O345" s="1090">
        <f t="shared" si="12"/>
        <v>0</v>
      </c>
      <c r="P345" s="728"/>
      <c r="Q345" s="728"/>
      <c r="R345" s="728"/>
      <c r="S345" s="728"/>
      <c r="T345" s="728"/>
      <c r="U345" s="728"/>
      <c r="V345" s="728"/>
      <c r="W345" s="728"/>
      <c r="X345" s="729"/>
      <c r="Y345" s="728"/>
      <c r="Z345" s="728"/>
      <c r="AA345" s="728"/>
      <c r="AB345" s="766"/>
    </row>
    <row r="346" spans="1:29" ht="18" x14ac:dyDescent="0.25">
      <c r="A346" s="107" t="s">
        <v>41</v>
      </c>
      <c r="B346" s="20" t="s">
        <v>34</v>
      </c>
      <c r="C346" s="669"/>
      <c r="D346" s="669"/>
      <c r="E346" s="669">
        <v>1</v>
      </c>
      <c r="F346" s="640"/>
      <c r="G346" s="640"/>
      <c r="H346" s="670"/>
      <c r="I346" s="670"/>
      <c r="J346" s="670"/>
      <c r="K346" s="670"/>
      <c r="L346" s="671"/>
      <c r="M346" s="671"/>
      <c r="N346" s="671"/>
      <c r="O346" s="1090">
        <f t="shared" si="12"/>
        <v>1</v>
      </c>
      <c r="P346" s="728"/>
      <c r="Q346" s="728"/>
      <c r="R346" s="728"/>
      <c r="S346" s="728"/>
      <c r="T346" s="728"/>
      <c r="U346" s="728"/>
      <c r="V346" s="728"/>
      <c r="W346" s="728"/>
      <c r="X346" s="729"/>
      <c r="Y346" s="728"/>
      <c r="Z346" s="728"/>
      <c r="AA346" s="728"/>
      <c r="AB346" s="766"/>
    </row>
    <row r="347" spans="1:29" ht="18" x14ac:dyDescent="0.25">
      <c r="A347" s="107" t="s">
        <v>43</v>
      </c>
      <c r="B347" s="20" t="s">
        <v>36</v>
      </c>
      <c r="C347" s="669"/>
      <c r="D347" s="669"/>
      <c r="E347" s="669"/>
      <c r="F347" s="640"/>
      <c r="G347" s="640"/>
      <c r="H347" s="670"/>
      <c r="I347" s="673"/>
      <c r="J347" s="670"/>
      <c r="K347" s="670"/>
      <c r="L347" s="671"/>
      <c r="M347" s="671"/>
      <c r="N347" s="671"/>
      <c r="O347" s="1090">
        <f t="shared" si="12"/>
        <v>0</v>
      </c>
      <c r="P347" s="728"/>
      <c r="Q347" s="728"/>
      <c r="R347" s="728"/>
      <c r="S347" s="728"/>
      <c r="T347" s="728"/>
      <c r="U347" s="728"/>
      <c r="V347" s="728"/>
      <c r="W347" s="728"/>
      <c r="X347" s="729"/>
      <c r="Y347" s="728"/>
      <c r="Z347" s="728"/>
      <c r="AA347" s="728"/>
      <c r="AB347" s="766"/>
    </row>
    <row r="348" spans="1:29" ht="18" x14ac:dyDescent="0.25">
      <c r="A348" s="107" t="s">
        <v>45</v>
      </c>
      <c r="B348" s="20" t="s">
        <v>38</v>
      </c>
      <c r="C348" s="669"/>
      <c r="D348" s="669"/>
      <c r="E348" s="669"/>
      <c r="F348" s="640"/>
      <c r="G348" s="640"/>
      <c r="H348" s="670"/>
      <c r="I348" s="670"/>
      <c r="J348" s="670"/>
      <c r="K348" s="670"/>
      <c r="L348" s="671"/>
      <c r="M348" s="671"/>
      <c r="N348" s="671"/>
      <c r="O348" s="1090">
        <f t="shared" si="12"/>
        <v>0</v>
      </c>
      <c r="P348" s="728"/>
      <c r="Q348" s="728"/>
      <c r="R348" s="728"/>
      <c r="S348" s="728"/>
      <c r="T348" s="728"/>
      <c r="U348" s="728"/>
      <c r="V348" s="728"/>
      <c r="W348" s="728"/>
      <c r="X348" s="729"/>
      <c r="Y348" s="728"/>
      <c r="Z348" s="728"/>
      <c r="AA348" s="728"/>
      <c r="AB348" s="766"/>
    </row>
    <row r="349" spans="1:29" ht="18" x14ac:dyDescent="0.25">
      <c r="A349" s="107" t="s">
        <v>47</v>
      </c>
      <c r="B349" s="20" t="s">
        <v>40</v>
      </c>
      <c r="C349" s="669"/>
      <c r="D349" s="669"/>
      <c r="E349" s="669"/>
      <c r="F349" s="640"/>
      <c r="G349" s="640"/>
      <c r="H349" s="670"/>
      <c r="I349" s="670"/>
      <c r="J349" s="670"/>
      <c r="K349" s="670"/>
      <c r="L349" s="671"/>
      <c r="M349" s="671"/>
      <c r="N349" s="671"/>
      <c r="O349" s="1090">
        <f t="shared" si="12"/>
        <v>0</v>
      </c>
      <c r="P349" s="728"/>
      <c r="Q349" s="728"/>
      <c r="R349" s="728"/>
      <c r="S349" s="728"/>
      <c r="T349" s="728"/>
      <c r="U349" s="728"/>
      <c r="V349" s="728"/>
      <c r="W349" s="728"/>
      <c r="X349" s="729"/>
      <c r="Y349" s="728"/>
      <c r="Z349" s="728"/>
      <c r="AA349" s="728"/>
      <c r="AB349" s="766"/>
      <c r="AC349" s="1"/>
    </row>
    <row r="350" spans="1:29" ht="18" x14ac:dyDescent="0.25">
      <c r="A350" s="107" t="s">
        <v>49</v>
      </c>
      <c r="B350" s="20" t="s">
        <v>42</v>
      </c>
      <c r="C350" s="669"/>
      <c r="D350" s="669"/>
      <c r="E350" s="669"/>
      <c r="F350" s="640"/>
      <c r="G350" s="640"/>
      <c r="H350" s="670"/>
      <c r="I350" s="673"/>
      <c r="J350" s="670"/>
      <c r="K350" s="670"/>
      <c r="L350" s="671"/>
      <c r="M350" s="671"/>
      <c r="N350" s="671"/>
      <c r="O350" s="1090">
        <f t="shared" si="12"/>
        <v>0</v>
      </c>
      <c r="P350" s="728"/>
      <c r="Q350" s="728"/>
      <c r="R350" s="728"/>
      <c r="S350" s="728"/>
      <c r="T350" s="728"/>
      <c r="U350" s="728"/>
      <c r="V350" s="728"/>
      <c r="W350" s="728"/>
      <c r="X350" s="729"/>
      <c r="Y350" s="728"/>
      <c r="Z350" s="728"/>
      <c r="AA350" s="728"/>
      <c r="AB350" s="766"/>
      <c r="AC350" s="1"/>
    </row>
    <row r="351" spans="1:29" ht="18" x14ac:dyDescent="0.25">
      <c r="A351" s="107" t="s">
        <v>50</v>
      </c>
      <c r="B351" s="20" t="s">
        <v>44</v>
      </c>
      <c r="C351" s="669"/>
      <c r="D351" s="669"/>
      <c r="E351" s="669"/>
      <c r="F351" s="640"/>
      <c r="G351" s="640"/>
      <c r="H351" s="670"/>
      <c r="I351" s="670"/>
      <c r="J351" s="670"/>
      <c r="K351" s="670"/>
      <c r="L351" s="671"/>
      <c r="M351" s="671"/>
      <c r="N351" s="671"/>
      <c r="O351" s="1090">
        <f t="shared" si="12"/>
        <v>0</v>
      </c>
      <c r="P351" s="728"/>
      <c r="Q351" s="728"/>
      <c r="R351" s="728"/>
      <c r="S351" s="728"/>
      <c r="T351" s="728"/>
      <c r="U351" s="728"/>
      <c r="V351" s="728"/>
      <c r="W351" s="728"/>
      <c r="X351" s="729"/>
      <c r="Y351" s="728"/>
      <c r="Z351" s="728"/>
      <c r="AA351" s="728"/>
      <c r="AB351" s="766"/>
      <c r="AC351" s="1"/>
    </row>
    <row r="352" spans="1:29" ht="18" x14ac:dyDescent="0.25">
      <c r="A352" s="107" t="s">
        <v>51</v>
      </c>
      <c r="B352" s="20" t="s">
        <v>46</v>
      </c>
      <c r="C352" s="669"/>
      <c r="D352" s="669"/>
      <c r="E352" s="669"/>
      <c r="F352" s="640"/>
      <c r="G352" s="640"/>
      <c r="H352" s="670"/>
      <c r="I352" s="673"/>
      <c r="J352" s="670"/>
      <c r="K352" s="670"/>
      <c r="L352" s="671"/>
      <c r="M352" s="671"/>
      <c r="N352" s="671"/>
      <c r="O352" s="1090">
        <f t="shared" si="12"/>
        <v>0</v>
      </c>
      <c r="P352" s="728"/>
      <c r="Q352" s="728"/>
      <c r="R352" s="728"/>
      <c r="S352" s="728"/>
      <c r="T352" s="728"/>
      <c r="U352" s="728"/>
      <c r="V352" s="728"/>
      <c r="W352" s="728"/>
      <c r="X352" s="729"/>
      <c r="Y352" s="728"/>
      <c r="Z352" s="728"/>
      <c r="AA352" s="728"/>
      <c r="AB352" s="766"/>
      <c r="AC352" s="1"/>
    </row>
    <row r="353" spans="1:29" ht="18" x14ac:dyDescent="0.25">
      <c r="A353" s="107" t="s">
        <v>53</v>
      </c>
      <c r="B353" s="20" t="s">
        <v>48</v>
      </c>
      <c r="C353" s="669"/>
      <c r="D353" s="669"/>
      <c r="E353" s="669"/>
      <c r="F353" s="640"/>
      <c r="G353" s="640"/>
      <c r="H353" s="670"/>
      <c r="I353" s="670"/>
      <c r="J353" s="670"/>
      <c r="K353" s="670"/>
      <c r="L353" s="671"/>
      <c r="M353" s="671"/>
      <c r="N353" s="671"/>
      <c r="O353" s="1090">
        <f t="shared" si="12"/>
        <v>0</v>
      </c>
      <c r="P353" s="728"/>
      <c r="Q353" s="728"/>
      <c r="R353" s="728"/>
      <c r="S353" s="728"/>
      <c r="T353" s="728"/>
      <c r="U353" s="728"/>
      <c r="V353" s="728"/>
      <c r="W353" s="728"/>
      <c r="X353" s="729"/>
      <c r="Y353" s="728"/>
      <c r="Z353" s="728"/>
      <c r="AA353" s="728"/>
      <c r="AB353" s="766"/>
      <c r="AC353" s="1"/>
    </row>
    <row r="354" spans="1:29" ht="18" x14ac:dyDescent="0.25">
      <c r="A354" s="107" t="s">
        <v>54</v>
      </c>
      <c r="B354" s="157" t="s">
        <v>359</v>
      </c>
      <c r="C354" s="669"/>
      <c r="D354" s="669"/>
      <c r="E354" s="669"/>
      <c r="F354" s="640"/>
      <c r="G354" s="640"/>
      <c r="H354" s="670"/>
      <c r="I354" s="670"/>
      <c r="J354" s="670"/>
      <c r="K354" s="670"/>
      <c r="L354" s="671"/>
      <c r="M354" s="671"/>
      <c r="N354" s="671"/>
      <c r="O354" s="1090">
        <f t="shared" si="12"/>
        <v>0</v>
      </c>
      <c r="P354" s="728"/>
      <c r="Q354" s="728"/>
      <c r="R354" s="728"/>
      <c r="S354" s="728"/>
      <c r="T354" s="728"/>
      <c r="U354" s="728"/>
      <c r="V354" s="728"/>
      <c r="W354" s="728"/>
      <c r="X354" s="729"/>
      <c r="Y354" s="728"/>
      <c r="Z354" s="728"/>
      <c r="AA354" s="728"/>
      <c r="AB354" s="766"/>
      <c r="AC354" s="1"/>
    </row>
    <row r="355" spans="1:29" ht="18" x14ac:dyDescent="0.25">
      <c r="A355" s="107" t="s">
        <v>56</v>
      </c>
      <c r="B355" s="157" t="s">
        <v>360</v>
      </c>
      <c r="C355" s="669"/>
      <c r="D355" s="669"/>
      <c r="E355" s="669"/>
      <c r="F355" s="640"/>
      <c r="G355" s="640"/>
      <c r="H355" s="670"/>
      <c r="I355" s="670"/>
      <c r="J355" s="670"/>
      <c r="K355" s="670"/>
      <c r="L355" s="671"/>
      <c r="M355" s="671"/>
      <c r="N355" s="671"/>
      <c r="O355" s="1090">
        <f t="shared" si="12"/>
        <v>0</v>
      </c>
      <c r="P355" s="728"/>
      <c r="Q355" s="728"/>
      <c r="R355" s="728"/>
      <c r="S355" s="728"/>
      <c r="T355" s="728"/>
      <c r="U355" s="728"/>
      <c r="V355" s="728"/>
      <c r="W355" s="728"/>
      <c r="X355" s="729"/>
      <c r="Y355" s="728"/>
      <c r="Z355" s="728"/>
      <c r="AA355" s="728"/>
      <c r="AB355" s="766"/>
      <c r="AC355" s="1"/>
    </row>
    <row r="356" spans="1:29" ht="18" x14ac:dyDescent="0.25">
      <c r="A356" s="107" t="s">
        <v>57</v>
      </c>
      <c r="B356" s="157" t="s">
        <v>361</v>
      </c>
      <c r="C356" s="669"/>
      <c r="D356" s="669"/>
      <c r="E356" s="674"/>
      <c r="F356" s="640"/>
      <c r="G356" s="640"/>
      <c r="H356" s="670"/>
      <c r="I356" s="670"/>
      <c r="J356" s="670"/>
      <c r="K356" s="670"/>
      <c r="L356" s="671"/>
      <c r="M356" s="671"/>
      <c r="N356" s="671"/>
      <c r="O356" s="1090">
        <f t="shared" si="12"/>
        <v>0</v>
      </c>
      <c r="P356" s="728"/>
      <c r="Q356" s="731"/>
      <c r="R356" s="728"/>
      <c r="S356" s="728"/>
      <c r="T356" s="728"/>
      <c r="U356" s="728"/>
      <c r="V356" s="728"/>
      <c r="W356" s="728"/>
      <c r="X356" s="729"/>
      <c r="Y356" s="728"/>
      <c r="Z356" s="728"/>
      <c r="AA356" s="728"/>
      <c r="AB356" s="766"/>
      <c r="AC356" s="1"/>
    </row>
    <row r="357" spans="1:29" ht="18" x14ac:dyDescent="0.25">
      <c r="A357" s="107" t="s">
        <v>59</v>
      </c>
      <c r="B357" s="157" t="s">
        <v>363</v>
      </c>
      <c r="C357" s="669"/>
      <c r="D357" s="669"/>
      <c r="E357" s="669"/>
      <c r="F357" s="640"/>
      <c r="G357" s="640"/>
      <c r="H357" s="670"/>
      <c r="I357" s="673"/>
      <c r="J357" s="670"/>
      <c r="K357" s="670"/>
      <c r="L357" s="671"/>
      <c r="M357" s="671"/>
      <c r="N357" s="671"/>
      <c r="O357" s="1090">
        <f t="shared" si="12"/>
        <v>0</v>
      </c>
      <c r="P357" s="728"/>
      <c r="Q357" s="728"/>
      <c r="R357" s="728"/>
      <c r="S357" s="728"/>
      <c r="T357" s="728"/>
      <c r="U357" s="728"/>
      <c r="V357" s="728"/>
      <c r="W357" s="728"/>
      <c r="X357" s="729"/>
      <c r="Y357" s="728"/>
      <c r="Z357" s="728"/>
      <c r="AA357" s="728"/>
      <c r="AB357" s="766"/>
      <c r="AC357" s="24"/>
    </row>
    <row r="358" spans="1:29" ht="18" x14ac:dyDescent="0.25">
      <c r="A358" s="107" t="s">
        <v>60</v>
      </c>
      <c r="B358" s="157" t="s">
        <v>362</v>
      </c>
      <c r="C358" s="669"/>
      <c r="D358" s="669"/>
      <c r="E358" s="669"/>
      <c r="F358" s="640"/>
      <c r="G358" s="640"/>
      <c r="H358" s="670"/>
      <c r="I358" s="673"/>
      <c r="J358" s="670"/>
      <c r="K358" s="670"/>
      <c r="L358" s="671"/>
      <c r="M358" s="671"/>
      <c r="N358" s="671"/>
      <c r="O358" s="1090">
        <f t="shared" si="12"/>
        <v>0</v>
      </c>
      <c r="P358" s="728"/>
      <c r="Q358" s="728"/>
      <c r="R358" s="728"/>
      <c r="S358" s="728"/>
      <c r="T358" s="728"/>
      <c r="U358" s="728"/>
      <c r="V358" s="728"/>
      <c r="W358" s="728"/>
      <c r="X358" s="729"/>
      <c r="Y358" s="728"/>
      <c r="Z358" s="728"/>
      <c r="AA358" s="728"/>
      <c r="AB358" s="766"/>
      <c r="AC358" s="24"/>
    </row>
    <row r="359" spans="1:29" ht="18" x14ac:dyDescent="0.25">
      <c r="A359" s="107" t="s">
        <v>62</v>
      </c>
      <c r="B359" s="20" t="s">
        <v>52</v>
      </c>
      <c r="C359" s="669"/>
      <c r="D359" s="669"/>
      <c r="E359" s="669"/>
      <c r="F359" s="640"/>
      <c r="G359" s="640"/>
      <c r="H359" s="670"/>
      <c r="I359" s="670"/>
      <c r="J359" s="670"/>
      <c r="K359" s="670"/>
      <c r="L359" s="671"/>
      <c r="M359" s="671"/>
      <c r="N359" s="671"/>
      <c r="O359" s="1090">
        <f t="shared" si="12"/>
        <v>0</v>
      </c>
      <c r="P359" s="728"/>
      <c r="Q359" s="728"/>
      <c r="R359" s="728"/>
      <c r="S359" s="728"/>
      <c r="T359" s="728"/>
      <c r="U359" s="728"/>
      <c r="V359" s="728"/>
      <c r="W359" s="728"/>
      <c r="X359" s="729"/>
      <c r="Y359" s="728"/>
      <c r="Z359" s="728"/>
      <c r="AA359" s="728"/>
      <c r="AB359" s="766"/>
      <c r="AC359" s="24"/>
    </row>
    <row r="360" spans="1:29" ht="18" x14ac:dyDescent="0.25">
      <c r="A360" s="107" t="s">
        <v>63</v>
      </c>
      <c r="B360" s="157" t="s">
        <v>365</v>
      </c>
      <c r="C360" s="669"/>
      <c r="D360" s="669"/>
      <c r="E360" s="669"/>
      <c r="F360" s="640"/>
      <c r="G360" s="640"/>
      <c r="H360" s="670"/>
      <c r="I360" s="670"/>
      <c r="J360" s="670"/>
      <c r="K360" s="670"/>
      <c r="L360" s="671"/>
      <c r="M360" s="671"/>
      <c r="N360" s="671"/>
      <c r="O360" s="1090">
        <f t="shared" si="12"/>
        <v>0</v>
      </c>
      <c r="P360" s="728"/>
      <c r="Q360" s="728"/>
      <c r="R360" s="728"/>
      <c r="S360" s="728"/>
      <c r="T360" s="728"/>
      <c r="U360" s="728"/>
      <c r="V360" s="728"/>
      <c r="W360" s="728"/>
      <c r="X360" s="729"/>
      <c r="Y360" s="728"/>
      <c r="Z360" s="728"/>
      <c r="AA360" s="728"/>
      <c r="AB360" s="766"/>
      <c r="AC360" s="24"/>
    </row>
    <row r="361" spans="1:29" ht="18" x14ac:dyDescent="0.25">
      <c r="A361" s="107" t="s">
        <v>65</v>
      </c>
      <c r="B361" s="157" t="s">
        <v>364</v>
      </c>
      <c r="C361" s="669"/>
      <c r="D361" s="669"/>
      <c r="E361" s="669"/>
      <c r="F361" s="640"/>
      <c r="G361" s="640"/>
      <c r="H361" s="670"/>
      <c r="I361" s="670"/>
      <c r="J361" s="670"/>
      <c r="K361" s="670"/>
      <c r="L361" s="671"/>
      <c r="M361" s="671"/>
      <c r="N361" s="671"/>
      <c r="O361" s="1090">
        <f t="shared" si="12"/>
        <v>0</v>
      </c>
      <c r="P361" s="728"/>
      <c r="Q361" s="728"/>
      <c r="R361" s="728"/>
      <c r="S361" s="728"/>
      <c r="T361" s="728"/>
      <c r="U361" s="728"/>
      <c r="V361" s="728"/>
      <c r="W361" s="728"/>
      <c r="X361" s="729"/>
      <c r="Y361" s="728"/>
      <c r="Z361" s="728"/>
      <c r="AA361" s="728"/>
      <c r="AB361" s="766"/>
      <c r="AC361" s="24"/>
    </row>
    <row r="362" spans="1:29" ht="18" x14ac:dyDescent="0.25">
      <c r="A362" s="107" t="s">
        <v>67</v>
      </c>
      <c r="B362" s="20" t="s">
        <v>55</v>
      </c>
      <c r="C362" s="669"/>
      <c r="D362" s="669"/>
      <c r="E362" s="669"/>
      <c r="F362" s="640"/>
      <c r="G362" s="640"/>
      <c r="H362" s="670"/>
      <c r="I362" s="670"/>
      <c r="J362" s="670"/>
      <c r="K362" s="670"/>
      <c r="L362" s="671"/>
      <c r="M362" s="671"/>
      <c r="N362" s="671"/>
      <c r="O362" s="1090">
        <f t="shared" si="12"/>
        <v>0</v>
      </c>
      <c r="P362" s="728"/>
      <c r="Q362" s="728"/>
      <c r="R362" s="728"/>
      <c r="S362" s="728"/>
      <c r="T362" s="728"/>
      <c r="U362" s="728"/>
      <c r="V362" s="728"/>
      <c r="W362" s="728"/>
      <c r="X362" s="729"/>
      <c r="Y362" s="728"/>
      <c r="Z362" s="728"/>
      <c r="AA362" s="728"/>
      <c r="AB362" s="766"/>
      <c r="AC362" s="24"/>
    </row>
    <row r="363" spans="1:29" ht="18" x14ac:dyDescent="0.25">
      <c r="A363" s="107" t="s">
        <v>69</v>
      </c>
      <c r="B363" s="157" t="s">
        <v>366</v>
      </c>
      <c r="C363" s="669"/>
      <c r="D363" s="669"/>
      <c r="E363" s="669"/>
      <c r="F363" s="640"/>
      <c r="G363" s="640"/>
      <c r="H363" s="670"/>
      <c r="I363" s="670"/>
      <c r="J363" s="670"/>
      <c r="K363" s="670"/>
      <c r="L363" s="671"/>
      <c r="M363" s="671"/>
      <c r="N363" s="671"/>
      <c r="O363" s="1090">
        <f t="shared" si="12"/>
        <v>0</v>
      </c>
      <c r="P363" s="728"/>
      <c r="Q363" s="728"/>
      <c r="R363" s="728"/>
      <c r="S363" s="728"/>
      <c r="T363" s="728"/>
      <c r="U363" s="728"/>
      <c r="V363" s="728"/>
      <c r="W363" s="728"/>
      <c r="X363" s="729"/>
      <c r="Y363" s="728"/>
      <c r="Z363" s="728"/>
      <c r="AA363" s="728"/>
      <c r="AB363" s="766"/>
      <c r="AC363" s="1"/>
    </row>
    <row r="364" spans="1:29" ht="18" x14ac:dyDescent="0.25">
      <c r="A364" s="107" t="s">
        <v>71</v>
      </c>
      <c r="B364" s="157" t="s">
        <v>367</v>
      </c>
      <c r="C364" s="669"/>
      <c r="D364" s="669"/>
      <c r="E364" s="669"/>
      <c r="F364" s="640"/>
      <c r="G364" s="640"/>
      <c r="H364" s="670"/>
      <c r="I364" s="670"/>
      <c r="J364" s="670"/>
      <c r="K364" s="670"/>
      <c r="L364" s="671"/>
      <c r="M364" s="671"/>
      <c r="N364" s="671"/>
      <c r="O364" s="1090">
        <f t="shared" si="12"/>
        <v>0</v>
      </c>
      <c r="P364" s="728"/>
      <c r="Q364" s="728"/>
      <c r="R364" s="728"/>
      <c r="S364" s="728"/>
      <c r="T364" s="728"/>
      <c r="U364" s="728"/>
      <c r="V364" s="728"/>
      <c r="W364" s="728"/>
      <c r="X364" s="729"/>
      <c r="Y364" s="728"/>
      <c r="Z364" s="728"/>
      <c r="AA364" s="728"/>
      <c r="AB364" s="766"/>
      <c r="AC364" s="1"/>
    </row>
    <row r="365" spans="1:29" ht="18" x14ac:dyDescent="0.25">
      <c r="A365" s="107" t="s">
        <v>73</v>
      </c>
      <c r="B365" s="157" t="s">
        <v>369</v>
      </c>
      <c r="C365" s="669"/>
      <c r="D365" s="669"/>
      <c r="E365" s="665"/>
      <c r="F365" s="640"/>
      <c r="G365" s="640"/>
      <c r="H365" s="670"/>
      <c r="I365" s="673"/>
      <c r="J365" s="670"/>
      <c r="K365" s="670"/>
      <c r="L365" s="671"/>
      <c r="M365" s="671"/>
      <c r="N365" s="671"/>
      <c r="O365" s="1090">
        <f t="shared" si="12"/>
        <v>0</v>
      </c>
      <c r="P365" s="728"/>
      <c r="Q365" s="728"/>
      <c r="R365" s="728"/>
      <c r="S365" s="728"/>
      <c r="T365" s="728"/>
      <c r="U365" s="728"/>
      <c r="V365" s="728"/>
      <c r="W365" s="728"/>
      <c r="X365" s="729"/>
      <c r="Y365" s="728"/>
      <c r="Z365" s="728"/>
      <c r="AA365" s="728"/>
      <c r="AB365" s="766"/>
    </row>
    <row r="366" spans="1:29" ht="18" x14ac:dyDescent="0.25">
      <c r="A366" s="107" t="s">
        <v>75</v>
      </c>
      <c r="B366" s="157" t="s">
        <v>368</v>
      </c>
      <c r="C366" s="669"/>
      <c r="D366" s="669"/>
      <c r="E366" s="669"/>
      <c r="F366" s="640"/>
      <c r="G366" s="640"/>
      <c r="H366" s="670"/>
      <c r="I366" s="673"/>
      <c r="J366" s="670"/>
      <c r="K366" s="670"/>
      <c r="L366" s="671"/>
      <c r="M366" s="671"/>
      <c r="N366" s="671"/>
      <c r="O366" s="1090">
        <f t="shared" si="12"/>
        <v>0</v>
      </c>
      <c r="P366" s="728"/>
      <c r="Q366" s="728"/>
      <c r="R366" s="728"/>
      <c r="S366" s="728"/>
      <c r="T366" s="728"/>
      <c r="U366" s="728"/>
      <c r="V366" s="728"/>
      <c r="W366" s="728"/>
      <c r="X366" s="729"/>
      <c r="Y366" s="728"/>
      <c r="Z366" s="728"/>
      <c r="AA366" s="728"/>
      <c r="AB366" s="766"/>
    </row>
    <row r="367" spans="1:29" ht="18" x14ac:dyDescent="0.25">
      <c r="A367" s="107" t="s">
        <v>77</v>
      </c>
      <c r="B367" s="20" t="s">
        <v>58</v>
      </c>
      <c r="C367" s="669"/>
      <c r="D367" s="669"/>
      <c r="E367" s="669"/>
      <c r="F367" s="640"/>
      <c r="G367" s="640"/>
      <c r="H367" s="670"/>
      <c r="I367" s="673"/>
      <c r="J367" s="670"/>
      <c r="K367" s="670"/>
      <c r="L367" s="671"/>
      <c r="M367" s="671"/>
      <c r="N367" s="671"/>
      <c r="O367" s="1090">
        <f t="shared" si="12"/>
        <v>0</v>
      </c>
      <c r="P367" s="728"/>
      <c r="Q367" s="728"/>
      <c r="R367" s="728"/>
      <c r="S367" s="728"/>
      <c r="T367" s="728"/>
      <c r="U367" s="728"/>
      <c r="V367" s="728"/>
      <c r="W367" s="728"/>
      <c r="X367" s="729"/>
      <c r="Y367" s="728"/>
      <c r="Z367" s="728"/>
      <c r="AA367" s="728"/>
      <c r="AB367" s="766"/>
    </row>
    <row r="368" spans="1:29" ht="18" x14ac:dyDescent="0.25">
      <c r="A368" s="107" t="s">
        <v>79</v>
      </c>
      <c r="B368" s="157" t="s">
        <v>371</v>
      </c>
      <c r="C368" s="669"/>
      <c r="D368" s="669"/>
      <c r="E368" s="669"/>
      <c r="F368" s="640"/>
      <c r="G368" s="640"/>
      <c r="H368" s="670"/>
      <c r="I368" s="673"/>
      <c r="J368" s="670"/>
      <c r="K368" s="670"/>
      <c r="L368" s="671"/>
      <c r="M368" s="671"/>
      <c r="N368" s="671"/>
      <c r="O368" s="1090">
        <f t="shared" si="12"/>
        <v>0</v>
      </c>
      <c r="P368" s="728"/>
      <c r="Q368" s="728"/>
      <c r="R368" s="728"/>
      <c r="S368" s="728"/>
      <c r="T368" s="728"/>
      <c r="U368" s="728"/>
      <c r="V368" s="728"/>
      <c r="W368" s="728"/>
      <c r="X368" s="729"/>
      <c r="Y368" s="728"/>
      <c r="Z368" s="728"/>
      <c r="AA368" s="728"/>
      <c r="AB368" s="766"/>
    </row>
    <row r="369" spans="1:28" ht="18" x14ac:dyDescent="0.25">
      <c r="A369" s="107" t="s">
        <v>81</v>
      </c>
      <c r="B369" s="157" t="s">
        <v>370</v>
      </c>
      <c r="C369" s="669"/>
      <c r="D369" s="669"/>
      <c r="E369" s="669"/>
      <c r="F369" s="640"/>
      <c r="G369" s="640"/>
      <c r="H369" s="670"/>
      <c r="I369" s="673"/>
      <c r="J369" s="670"/>
      <c r="K369" s="670"/>
      <c r="L369" s="671"/>
      <c r="M369" s="671"/>
      <c r="N369" s="671"/>
      <c r="O369" s="1090">
        <f t="shared" si="12"/>
        <v>0</v>
      </c>
      <c r="P369" s="728"/>
      <c r="Q369" s="728"/>
      <c r="R369" s="728"/>
      <c r="S369" s="728"/>
      <c r="T369" s="728"/>
      <c r="U369" s="728"/>
      <c r="V369" s="728"/>
      <c r="W369" s="728"/>
      <c r="X369" s="729"/>
      <c r="Y369" s="728"/>
      <c r="Z369" s="728"/>
      <c r="AA369" s="728"/>
      <c r="AB369" s="766"/>
    </row>
    <row r="370" spans="1:28" ht="18" x14ac:dyDescent="0.25">
      <c r="A370" s="107" t="s">
        <v>216</v>
      </c>
      <c r="B370" s="158" t="s">
        <v>372</v>
      </c>
      <c r="C370" s="669"/>
      <c r="D370" s="669"/>
      <c r="E370" s="669"/>
      <c r="F370" s="640"/>
      <c r="G370" s="640"/>
      <c r="H370" s="670"/>
      <c r="I370" s="673"/>
      <c r="J370" s="670"/>
      <c r="K370" s="670"/>
      <c r="L370" s="671"/>
      <c r="M370" s="671"/>
      <c r="N370" s="671"/>
      <c r="O370" s="1090">
        <f t="shared" si="12"/>
        <v>0</v>
      </c>
      <c r="P370" s="728"/>
      <c r="Q370" s="728"/>
      <c r="R370" s="728"/>
      <c r="S370" s="728"/>
      <c r="T370" s="728"/>
      <c r="U370" s="728"/>
      <c r="V370" s="728"/>
      <c r="W370" s="728"/>
      <c r="X370" s="729"/>
      <c r="Y370" s="728"/>
      <c r="Z370" s="728"/>
      <c r="AA370" s="728"/>
      <c r="AB370" s="766"/>
    </row>
    <row r="371" spans="1:28" ht="18" x14ac:dyDescent="0.25">
      <c r="A371" s="107" t="s">
        <v>217</v>
      </c>
      <c r="B371" s="20" t="s">
        <v>61</v>
      </c>
      <c r="C371" s="669"/>
      <c r="D371" s="669"/>
      <c r="E371" s="669"/>
      <c r="F371" s="640"/>
      <c r="G371" s="640"/>
      <c r="H371" s="670"/>
      <c r="I371" s="673"/>
      <c r="J371" s="670"/>
      <c r="K371" s="670"/>
      <c r="L371" s="671"/>
      <c r="M371" s="671"/>
      <c r="N371" s="671"/>
      <c r="O371" s="1090">
        <f t="shared" si="12"/>
        <v>0</v>
      </c>
      <c r="P371" s="728"/>
      <c r="Q371" s="728"/>
      <c r="R371" s="728"/>
      <c r="S371" s="728"/>
      <c r="T371" s="728"/>
      <c r="U371" s="728"/>
      <c r="V371" s="728"/>
      <c r="W371" s="728"/>
      <c r="X371" s="729"/>
      <c r="Y371" s="728"/>
      <c r="Z371" s="728"/>
      <c r="AA371" s="728"/>
      <c r="AB371" s="766"/>
    </row>
    <row r="372" spans="1:28" ht="18" x14ac:dyDescent="0.25">
      <c r="A372" s="107" t="s">
        <v>218</v>
      </c>
      <c r="B372" s="157" t="s">
        <v>373</v>
      </c>
      <c r="C372" s="669"/>
      <c r="D372" s="669"/>
      <c r="E372" s="669"/>
      <c r="F372" s="640"/>
      <c r="G372" s="640"/>
      <c r="H372" s="670"/>
      <c r="I372" s="673"/>
      <c r="J372" s="670"/>
      <c r="K372" s="670"/>
      <c r="L372" s="671"/>
      <c r="M372" s="671"/>
      <c r="N372" s="671"/>
      <c r="O372" s="1090">
        <f t="shared" si="12"/>
        <v>0</v>
      </c>
      <c r="P372" s="728"/>
      <c r="Q372" s="728"/>
      <c r="R372" s="728"/>
      <c r="S372" s="728"/>
      <c r="T372" s="728"/>
      <c r="U372" s="728"/>
      <c r="V372" s="728"/>
      <c r="W372" s="728"/>
      <c r="X372" s="729"/>
      <c r="Y372" s="728"/>
      <c r="Z372" s="728"/>
      <c r="AA372" s="728"/>
      <c r="AB372" s="766"/>
    </row>
    <row r="373" spans="1:28" ht="18" x14ac:dyDescent="0.25">
      <c r="A373" s="107" t="s">
        <v>260</v>
      </c>
      <c r="B373" s="158" t="s">
        <v>374</v>
      </c>
      <c r="C373" s="669"/>
      <c r="D373" s="669"/>
      <c r="E373" s="669"/>
      <c r="F373" s="640"/>
      <c r="G373" s="640"/>
      <c r="H373" s="670"/>
      <c r="I373" s="670"/>
      <c r="J373" s="670"/>
      <c r="K373" s="670"/>
      <c r="L373" s="671"/>
      <c r="M373" s="671"/>
      <c r="N373" s="671"/>
      <c r="O373" s="1090">
        <f t="shared" si="12"/>
        <v>0</v>
      </c>
      <c r="P373" s="728"/>
      <c r="Q373" s="728"/>
      <c r="R373" s="728"/>
      <c r="S373" s="728"/>
      <c r="T373" s="728"/>
      <c r="U373" s="728"/>
      <c r="V373" s="728"/>
      <c r="W373" s="728"/>
      <c r="X373" s="729"/>
      <c r="Y373" s="728"/>
      <c r="Z373" s="728"/>
      <c r="AA373" s="728"/>
      <c r="AB373" s="766"/>
    </row>
    <row r="374" spans="1:28" ht="18" x14ac:dyDescent="0.25">
      <c r="A374" s="107" t="s">
        <v>262</v>
      </c>
      <c r="B374" s="158" t="s">
        <v>64</v>
      </c>
      <c r="C374" s="669"/>
      <c r="D374" s="669"/>
      <c r="E374" s="669"/>
      <c r="F374" s="640"/>
      <c r="G374" s="640"/>
      <c r="H374" s="670"/>
      <c r="I374" s="670"/>
      <c r="J374" s="670"/>
      <c r="K374" s="670"/>
      <c r="L374" s="671"/>
      <c r="M374" s="671"/>
      <c r="N374" s="671"/>
      <c r="O374" s="1090">
        <f t="shared" si="12"/>
        <v>0</v>
      </c>
      <c r="P374" s="728"/>
      <c r="Q374" s="728"/>
      <c r="R374" s="728"/>
      <c r="S374" s="728"/>
      <c r="T374" s="728"/>
      <c r="U374" s="728"/>
      <c r="V374" s="728"/>
      <c r="W374" s="728"/>
      <c r="X374" s="729"/>
      <c r="Y374" s="728"/>
      <c r="Z374" s="728"/>
      <c r="AA374" s="728"/>
      <c r="AB374" s="766"/>
    </row>
    <row r="375" spans="1:28" ht="18" x14ac:dyDescent="0.25">
      <c r="A375" s="107" t="s">
        <v>264</v>
      </c>
      <c r="B375" s="158" t="s">
        <v>375</v>
      </c>
      <c r="C375" s="669"/>
      <c r="D375" s="669"/>
      <c r="E375" s="669"/>
      <c r="F375" s="640"/>
      <c r="G375" s="640"/>
      <c r="H375" s="670"/>
      <c r="I375" s="670"/>
      <c r="J375" s="670"/>
      <c r="K375" s="670"/>
      <c r="L375" s="671"/>
      <c r="M375" s="671"/>
      <c r="N375" s="671"/>
      <c r="O375" s="1090">
        <f t="shared" si="12"/>
        <v>0</v>
      </c>
      <c r="P375" s="728"/>
      <c r="Q375" s="728"/>
      <c r="R375" s="728"/>
      <c r="S375" s="728"/>
      <c r="T375" s="728"/>
      <c r="U375" s="728"/>
      <c r="V375" s="728"/>
      <c r="W375" s="728"/>
      <c r="X375" s="729"/>
      <c r="Y375" s="728"/>
      <c r="Z375" s="728"/>
      <c r="AA375" s="728"/>
      <c r="AB375" s="766"/>
    </row>
    <row r="376" spans="1:28" ht="18" x14ac:dyDescent="0.25">
      <c r="A376" s="107" t="s">
        <v>266</v>
      </c>
      <c r="B376" s="20" t="s">
        <v>64</v>
      </c>
      <c r="C376" s="669"/>
      <c r="D376" s="669"/>
      <c r="E376" s="669"/>
      <c r="F376" s="640"/>
      <c r="G376" s="640"/>
      <c r="H376" s="670"/>
      <c r="I376" s="670"/>
      <c r="J376" s="670"/>
      <c r="K376" s="670"/>
      <c r="L376" s="671"/>
      <c r="M376" s="671"/>
      <c r="N376" s="671"/>
      <c r="O376" s="1090">
        <f t="shared" si="12"/>
        <v>0</v>
      </c>
      <c r="P376" s="728"/>
      <c r="Q376" s="728"/>
      <c r="R376" s="728"/>
      <c r="S376" s="728"/>
      <c r="T376" s="728"/>
      <c r="U376" s="728"/>
      <c r="V376" s="728"/>
      <c r="W376" s="728"/>
      <c r="X376" s="729"/>
      <c r="Y376" s="728"/>
      <c r="Z376" s="728"/>
      <c r="AA376" s="728"/>
      <c r="AB376" s="766"/>
    </row>
    <row r="377" spans="1:28" ht="18" x14ac:dyDescent="0.25">
      <c r="A377" s="107" t="s">
        <v>267</v>
      </c>
      <c r="B377" s="20" t="s">
        <v>66</v>
      </c>
      <c r="C377" s="669"/>
      <c r="D377" s="669"/>
      <c r="E377" s="669"/>
      <c r="F377" s="640"/>
      <c r="G377" s="640"/>
      <c r="H377" s="670"/>
      <c r="I377" s="670"/>
      <c r="J377" s="670"/>
      <c r="K377" s="670"/>
      <c r="L377" s="671"/>
      <c r="M377" s="671"/>
      <c r="N377" s="671"/>
      <c r="O377" s="1090">
        <f t="shared" si="12"/>
        <v>0</v>
      </c>
      <c r="P377" s="728"/>
      <c r="Q377" s="728"/>
      <c r="R377" s="728"/>
      <c r="S377" s="728"/>
      <c r="T377" s="728"/>
      <c r="U377" s="728"/>
      <c r="V377" s="728"/>
      <c r="W377" s="728"/>
      <c r="X377" s="729"/>
      <c r="Y377" s="728"/>
      <c r="Z377" s="728"/>
      <c r="AA377" s="728"/>
      <c r="AB377" s="766"/>
    </row>
    <row r="378" spans="1:28" ht="18" x14ac:dyDescent="0.25">
      <c r="A378" s="107" t="s">
        <v>269</v>
      </c>
      <c r="B378" s="20" t="s">
        <v>68</v>
      </c>
      <c r="C378" s="669"/>
      <c r="D378" s="669"/>
      <c r="E378" s="669"/>
      <c r="F378" s="640"/>
      <c r="G378" s="640"/>
      <c r="H378" s="670"/>
      <c r="I378" s="670"/>
      <c r="J378" s="670"/>
      <c r="K378" s="670"/>
      <c r="L378" s="671"/>
      <c r="M378" s="671"/>
      <c r="N378" s="671"/>
      <c r="O378" s="1090">
        <f t="shared" si="12"/>
        <v>0</v>
      </c>
      <c r="P378" s="728"/>
      <c r="Q378" s="728"/>
      <c r="R378" s="728"/>
      <c r="S378" s="728"/>
      <c r="T378" s="728"/>
      <c r="U378" s="728"/>
      <c r="V378" s="728"/>
      <c r="W378" s="728"/>
      <c r="X378" s="729"/>
      <c r="Y378" s="728"/>
      <c r="Z378" s="728"/>
      <c r="AA378" s="728"/>
      <c r="AB378" s="766"/>
    </row>
    <row r="379" spans="1:28" ht="18" x14ac:dyDescent="0.25">
      <c r="A379" s="107" t="s">
        <v>271</v>
      </c>
      <c r="B379" s="20" t="s">
        <v>70</v>
      </c>
      <c r="C379" s="669"/>
      <c r="D379" s="669"/>
      <c r="E379" s="669"/>
      <c r="F379" s="640"/>
      <c r="G379" s="640"/>
      <c r="H379" s="670"/>
      <c r="I379" s="670"/>
      <c r="J379" s="670"/>
      <c r="K379" s="670"/>
      <c r="L379" s="671"/>
      <c r="M379" s="671"/>
      <c r="N379" s="671"/>
      <c r="O379" s="1090">
        <f t="shared" si="12"/>
        <v>0</v>
      </c>
      <c r="P379" s="728"/>
      <c r="Q379" s="728"/>
      <c r="R379" s="728"/>
      <c r="S379" s="728"/>
      <c r="T379" s="728"/>
      <c r="U379" s="728"/>
      <c r="V379" s="728"/>
      <c r="W379" s="728"/>
      <c r="X379" s="729"/>
      <c r="Y379" s="728"/>
      <c r="Z379" s="728"/>
      <c r="AA379" s="728"/>
      <c r="AB379" s="766"/>
    </row>
    <row r="380" spans="1:28" ht="18" x14ac:dyDescent="0.25">
      <c r="A380" s="107" t="s">
        <v>273</v>
      </c>
      <c r="B380" s="20" t="s">
        <v>72</v>
      </c>
      <c r="C380" s="669"/>
      <c r="D380" s="669"/>
      <c r="E380" s="669"/>
      <c r="F380" s="640"/>
      <c r="G380" s="640"/>
      <c r="H380" s="670"/>
      <c r="I380" s="670"/>
      <c r="J380" s="670"/>
      <c r="K380" s="670"/>
      <c r="L380" s="671"/>
      <c r="M380" s="671"/>
      <c r="N380" s="671"/>
      <c r="O380" s="1090">
        <f t="shared" si="12"/>
        <v>0</v>
      </c>
      <c r="P380" s="728"/>
      <c r="Q380" s="728"/>
      <c r="R380" s="728"/>
      <c r="S380" s="728"/>
      <c r="T380" s="728"/>
      <c r="U380" s="728"/>
      <c r="V380" s="728"/>
      <c r="W380" s="728"/>
      <c r="X380" s="729"/>
      <c r="Y380" s="728"/>
      <c r="Z380" s="728"/>
      <c r="AA380" s="728"/>
      <c r="AB380" s="766"/>
    </row>
    <row r="381" spans="1:28" ht="18" x14ac:dyDescent="0.25">
      <c r="A381" s="107" t="s">
        <v>275</v>
      </c>
      <c r="B381" s="20" t="s">
        <v>74</v>
      </c>
      <c r="C381" s="669"/>
      <c r="D381" s="669"/>
      <c r="E381" s="669"/>
      <c r="F381" s="640"/>
      <c r="G381" s="640"/>
      <c r="H381" s="670"/>
      <c r="I381" s="670"/>
      <c r="J381" s="670"/>
      <c r="K381" s="670"/>
      <c r="L381" s="671"/>
      <c r="M381" s="671"/>
      <c r="N381" s="671"/>
      <c r="O381" s="1090">
        <f t="shared" si="12"/>
        <v>0</v>
      </c>
      <c r="P381" s="728"/>
      <c r="Q381" s="728"/>
      <c r="R381" s="728"/>
      <c r="S381" s="728"/>
      <c r="T381" s="728"/>
      <c r="U381" s="728"/>
      <c r="V381" s="728"/>
      <c r="W381" s="728"/>
      <c r="X381" s="729"/>
      <c r="Y381" s="728"/>
      <c r="Z381" s="728"/>
      <c r="AA381" s="728"/>
      <c r="AB381" s="766"/>
    </row>
    <row r="382" spans="1:28" ht="18" x14ac:dyDescent="0.25">
      <c r="A382" s="107" t="s">
        <v>277</v>
      </c>
      <c r="B382" s="20" t="s">
        <v>76</v>
      </c>
      <c r="C382" s="669"/>
      <c r="D382" s="669"/>
      <c r="E382" s="669"/>
      <c r="F382" s="640"/>
      <c r="G382" s="640"/>
      <c r="H382" s="670"/>
      <c r="I382" s="670"/>
      <c r="J382" s="670"/>
      <c r="K382" s="670"/>
      <c r="L382" s="671"/>
      <c r="M382" s="671"/>
      <c r="N382" s="671"/>
      <c r="O382" s="1090">
        <f t="shared" si="12"/>
        <v>0</v>
      </c>
      <c r="P382" s="728"/>
      <c r="Q382" s="728"/>
      <c r="R382" s="728"/>
      <c r="S382" s="728"/>
      <c r="T382" s="728"/>
      <c r="U382" s="728"/>
      <c r="V382" s="728"/>
      <c r="W382" s="728"/>
      <c r="X382" s="729"/>
      <c r="Y382" s="728"/>
      <c r="Z382" s="728"/>
      <c r="AA382" s="728"/>
      <c r="AB382" s="766"/>
    </row>
    <row r="383" spans="1:28" ht="26.25" x14ac:dyDescent="0.25">
      <c r="A383" s="107" t="s">
        <v>279</v>
      </c>
      <c r="B383" s="20" t="s">
        <v>78</v>
      </c>
      <c r="C383" s="669"/>
      <c r="D383" s="669"/>
      <c r="E383" s="669"/>
      <c r="F383" s="640"/>
      <c r="G383" s="640"/>
      <c r="H383" s="670"/>
      <c r="I383" s="670"/>
      <c r="J383" s="670"/>
      <c r="K383" s="670"/>
      <c r="L383" s="671"/>
      <c r="M383" s="671"/>
      <c r="N383" s="671"/>
      <c r="O383" s="1090">
        <f t="shared" si="12"/>
        <v>0</v>
      </c>
      <c r="P383" s="728"/>
      <c r="Q383" s="728"/>
      <c r="R383" s="728"/>
      <c r="S383" s="728"/>
      <c r="T383" s="728"/>
      <c r="U383" s="728"/>
      <c r="V383" s="728"/>
      <c r="W383" s="728"/>
      <c r="X383" s="729"/>
      <c r="Y383" s="728"/>
      <c r="Z383" s="728"/>
      <c r="AA383" s="728"/>
      <c r="AB383" s="766"/>
    </row>
    <row r="384" spans="1:28" ht="18" x14ac:dyDescent="0.25">
      <c r="A384" s="107" t="s">
        <v>281</v>
      </c>
      <c r="B384" s="20" t="s">
        <v>80</v>
      </c>
      <c r="C384" s="669"/>
      <c r="D384" s="669"/>
      <c r="E384" s="669">
        <v>1</v>
      </c>
      <c r="F384" s="640"/>
      <c r="G384" s="640"/>
      <c r="H384" s="670"/>
      <c r="I384" s="670"/>
      <c r="J384" s="670"/>
      <c r="K384" s="670"/>
      <c r="L384" s="671"/>
      <c r="M384" s="671"/>
      <c r="N384" s="671"/>
      <c r="O384" s="1090">
        <f t="shared" si="12"/>
        <v>1</v>
      </c>
      <c r="P384" s="728"/>
      <c r="Q384" s="728"/>
      <c r="R384" s="728"/>
      <c r="S384" s="728"/>
      <c r="T384" s="728"/>
      <c r="U384" s="728"/>
      <c r="V384" s="728"/>
      <c r="W384" s="728"/>
      <c r="X384" s="729"/>
      <c r="Y384" s="728"/>
      <c r="Z384" s="728"/>
      <c r="AA384" s="728"/>
      <c r="AB384" s="766"/>
    </row>
    <row r="385" spans="1:28" ht="18" x14ac:dyDescent="0.25">
      <c r="A385" s="107" t="s">
        <v>283</v>
      </c>
      <c r="B385" s="752" t="s">
        <v>119</v>
      </c>
      <c r="C385" s="1088">
        <f t="shared" ref="C385:O385" si="13">SUM(C339:C384)</f>
        <v>0</v>
      </c>
      <c r="D385" s="1088">
        <f t="shared" si="13"/>
        <v>1</v>
      </c>
      <c r="E385" s="1088">
        <f t="shared" si="13"/>
        <v>2</v>
      </c>
      <c r="F385" s="1088">
        <f t="shared" si="13"/>
        <v>0</v>
      </c>
      <c r="G385" s="1088">
        <f t="shared" si="13"/>
        <v>0</v>
      </c>
      <c r="H385" s="1088">
        <f t="shared" si="13"/>
        <v>0</v>
      </c>
      <c r="I385" s="1088">
        <f t="shared" si="13"/>
        <v>0</v>
      </c>
      <c r="J385" s="1088">
        <f t="shared" si="13"/>
        <v>0</v>
      </c>
      <c r="K385" s="1088">
        <f t="shared" si="13"/>
        <v>0</v>
      </c>
      <c r="L385" s="1088">
        <f t="shared" si="13"/>
        <v>0</v>
      </c>
      <c r="M385" s="1088">
        <f t="shared" si="13"/>
        <v>0</v>
      </c>
      <c r="N385" s="1088">
        <f t="shared" si="13"/>
        <v>0</v>
      </c>
      <c r="O385" s="1088">
        <f t="shared" si="13"/>
        <v>3</v>
      </c>
      <c r="P385" s="767"/>
      <c r="Q385" s="767"/>
      <c r="R385" s="767"/>
      <c r="S385" s="767"/>
      <c r="T385" s="767"/>
      <c r="U385" s="767"/>
      <c r="V385" s="767"/>
      <c r="W385" s="767"/>
      <c r="X385" s="767"/>
      <c r="Y385" s="767"/>
      <c r="Z385" s="767"/>
      <c r="AA385" s="767"/>
      <c r="AB385" s="768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7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8.75" x14ac:dyDescent="0.3">
      <c r="A392" s="107" t="s">
        <v>13</v>
      </c>
      <c r="B392" s="14" t="s">
        <v>226</v>
      </c>
      <c r="C392" s="1091">
        <v>0</v>
      </c>
      <c r="D392" s="1091"/>
      <c r="E392" s="1091"/>
      <c r="F392" s="1060"/>
      <c r="G392" s="1060"/>
      <c r="H392" s="1060"/>
      <c r="I392" s="1059"/>
      <c r="J392" s="1063"/>
      <c r="K392" s="1063"/>
      <c r="L392" s="640"/>
      <c r="M392" s="640"/>
      <c r="N392" s="640"/>
      <c r="O392" s="1092">
        <f>SUM(C392:N392)</f>
        <v>0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8.75" x14ac:dyDescent="0.3">
      <c r="A393" s="107" t="s">
        <v>19</v>
      </c>
      <c r="B393" s="14" t="s">
        <v>227</v>
      </c>
      <c r="C393" s="1065"/>
      <c r="D393" s="1065"/>
      <c r="E393" s="1065"/>
      <c r="F393" s="640"/>
      <c r="G393" s="640"/>
      <c r="H393" s="1060"/>
      <c r="I393" s="1059"/>
      <c r="J393" s="1063"/>
      <c r="K393" s="1063"/>
      <c r="L393" s="640"/>
      <c r="M393" s="640"/>
      <c r="N393" s="640"/>
      <c r="O393" s="1092">
        <f t="shared" ref="O393:O439" si="14">SUM(C393:N393)</f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8.75" x14ac:dyDescent="0.3">
      <c r="A394" s="107" t="s">
        <v>25</v>
      </c>
      <c r="B394" s="14" t="s">
        <v>228</v>
      </c>
      <c r="C394" s="1065"/>
      <c r="D394" s="1065"/>
      <c r="E394" s="1065"/>
      <c r="F394" s="640"/>
      <c r="G394" s="640"/>
      <c r="H394" s="1060"/>
      <c r="I394" s="1059"/>
      <c r="J394" s="1063"/>
      <c r="K394" s="1063"/>
      <c r="L394" s="640"/>
      <c r="M394" s="640"/>
      <c r="N394" s="640"/>
      <c r="O394" s="1092">
        <f t="shared" si="14"/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8.75" x14ac:dyDescent="0.3">
      <c r="A395" s="107" t="s">
        <v>33</v>
      </c>
      <c r="B395" s="14" t="s">
        <v>229</v>
      </c>
      <c r="C395" s="1065"/>
      <c r="D395" s="1065"/>
      <c r="E395" s="1065"/>
      <c r="F395" s="640"/>
      <c r="G395" s="640"/>
      <c r="H395" s="1060"/>
      <c r="I395" s="1059"/>
      <c r="J395" s="1063"/>
      <c r="K395" s="1063"/>
      <c r="L395" s="640"/>
      <c r="M395" s="640"/>
      <c r="N395" s="640"/>
      <c r="O395" s="1092">
        <f t="shared" si="14"/>
        <v>0</v>
      </c>
    </row>
    <row r="396" spans="1:28" ht="18.75" x14ac:dyDescent="0.3">
      <c r="A396" s="107" t="s">
        <v>35</v>
      </c>
      <c r="B396" s="14" t="s">
        <v>230</v>
      </c>
      <c r="C396" s="1065"/>
      <c r="D396" s="1065"/>
      <c r="E396" s="1065"/>
      <c r="F396" s="640"/>
      <c r="G396" s="640"/>
      <c r="H396" s="1060"/>
      <c r="I396" s="1059"/>
      <c r="J396" s="1063"/>
      <c r="K396" s="1063"/>
      <c r="L396" s="640"/>
      <c r="M396" s="640"/>
      <c r="N396" s="640"/>
      <c r="O396" s="1092">
        <f t="shared" si="14"/>
        <v>0</v>
      </c>
    </row>
    <row r="397" spans="1:28" ht="18.75" x14ac:dyDescent="0.3">
      <c r="A397" s="107" t="s">
        <v>37</v>
      </c>
      <c r="B397" s="14" t="s">
        <v>231</v>
      </c>
      <c r="C397" s="1065"/>
      <c r="D397" s="1065"/>
      <c r="E397" s="1065"/>
      <c r="F397" s="640"/>
      <c r="G397" s="640"/>
      <c r="H397" s="1060"/>
      <c r="I397" s="1059"/>
      <c r="J397" s="1063"/>
      <c r="K397" s="1063"/>
      <c r="L397" s="640"/>
      <c r="M397" s="640"/>
      <c r="N397" s="640"/>
      <c r="O397" s="1092">
        <f t="shared" si="14"/>
        <v>0</v>
      </c>
    </row>
    <row r="398" spans="1:28" ht="18.75" x14ac:dyDescent="0.3">
      <c r="A398" s="107" t="s">
        <v>39</v>
      </c>
      <c r="B398" s="14" t="s">
        <v>232</v>
      </c>
      <c r="C398" s="1065"/>
      <c r="D398" s="1065"/>
      <c r="E398" s="1065"/>
      <c r="F398" s="640"/>
      <c r="G398" s="640"/>
      <c r="H398" s="1060"/>
      <c r="I398" s="1059"/>
      <c r="J398" s="1063"/>
      <c r="K398" s="1063"/>
      <c r="L398" s="640"/>
      <c r="M398" s="640"/>
      <c r="N398" s="640"/>
      <c r="O398" s="1092">
        <f t="shared" si="14"/>
        <v>0</v>
      </c>
    </row>
    <row r="399" spans="1:28" ht="18.75" x14ac:dyDescent="0.3">
      <c r="A399" s="107" t="s">
        <v>41</v>
      </c>
      <c r="B399" s="14" t="s">
        <v>233</v>
      </c>
      <c r="C399" s="1065"/>
      <c r="D399" s="1065"/>
      <c r="E399" s="1065"/>
      <c r="F399" s="640"/>
      <c r="G399" s="640"/>
      <c r="H399" s="1060"/>
      <c r="I399" s="1059"/>
      <c r="J399" s="1063"/>
      <c r="K399" s="1063"/>
      <c r="L399" s="640"/>
      <c r="M399" s="640"/>
      <c r="N399" s="640"/>
      <c r="O399" s="1092">
        <f t="shared" si="14"/>
        <v>0</v>
      </c>
    </row>
    <row r="400" spans="1:28" ht="18.75" x14ac:dyDescent="0.3">
      <c r="A400" s="107" t="s">
        <v>43</v>
      </c>
      <c r="B400" s="14" t="s">
        <v>234</v>
      </c>
      <c r="C400" s="1065"/>
      <c r="D400" s="1065"/>
      <c r="E400" s="1065"/>
      <c r="F400" s="640"/>
      <c r="G400" s="640"/>
      <c r="H400" s="1060"/>
      <c r="I400" s="1059"/>
      <c r="J400" s="1063"/>
      <c r="K400" s="1063"/>
      <c r="L400" s="640"/>
      <c r="M400" s="640"/>
      <c r="N400" s="640"/>
      <c r="O400" s="1092">
        <f t="shared" si="14"/>
        <v>0</v>
      </c>
    </row>
    <row r="401" spans="1:15" ht="18.75" x14ac:dyDescent="0.3">
      <c r="A401" s="107" t="s">
        <v>45</v>
      </c>
      <c r="B401" s="14" t="s">
        <v>235</v>
      </c>
      <c r="C401" s="1065"/>
      <c r="D401" s="1065"/>
      <c r="E401" s="1065"/>
      <c r="F401" s="640"/>
      <c r="G401" s="640"/>
      <c r="H401" s="1060"/>
      <c r="I401" s="1059"/>
      <c r="J401" s="1063"/>
      <c r="K401" s="1063"/>
      <c r="L401" s="640"/>
      <c r="M401" s="640"/>
      <c r="N401" s="640"/>
      <c r="O401" s="1092">
        <f t="shared" si="14"/>
        <v>0</v>
      </c>
    </row>
    <row r="402" spans="1:15" ht="18.75" x14ac:dyDescent="0.3">
      <c r="A402" s="107" t="s">
        <v>47</v>
      </c>
      <c r="B402" s="14" t="s">
        <v>236</v>
      </c>
      <c r="C402" s="1065"/>
      <c r="D402" s="1065"/>
      <c r="E402" s="1065"/>
      <c r="F402" s="640"/>
      <c r="G402" s="640"/>
      <c r="H402" s="1060"/>
      <c r="I402" s="1059"/>
      <c r="J402" s="1063"/>
      <c r="K402" s="1063"/>
      <c r="L402" s="640"/>
      <c r="M402" s="640"/>
      <c r="N402" s="640"/>
      <c r="O402" s="1092">
        <f t="shared" si="14"/>
        <v>0</v>
      </c>
    </row>
    <row r="403" spans="1:15" ht="18.75" x14ac:dyDescent="0.3">
      <c r="A403" s="107" t="s">
        <v>49</v>
      </c>
      <c r="B403" s="14" t="s">
        <v>237</v>
      </c>
      <c r="C403" s="1065"/>
      <c r="D403" s="1065"/>
      <c r="E403" s="1065"/>
      <c r="F403" s="640"/>
      <c r="G403" s="640"/>
      <c r="H403" s="1060"/>
      <c r="I403" s="1059"/>
      <c r="J403" s="1063"/>
      <c r="K403" s="1063"/>
      <c r="L403" s="640"/>
      <c r="M403" s="640"/>
      <c r="N403" s="640"/>
      <c r="O403" s="1092">
        <f t="shared" si="14"/>
        <v>0</v>
      </c>
    </row>
    <row r="404" spans="1:15" ht="18.75" x14ac:dyDescent="0.3">
      <c r="A404" s="107" t="s">
        <v>50</v>
      </c>
      <c r="B404" s="14" t="s">
        <v>238</v>
      </c>
      <c r="C404" s="1065"/>
      <c r="D404" s="1065"/>
      <c r="E404" s="1065"/>
      <c r="F404" s="640"/>
      <c r="G404" s="640"/>
      <c r="H404" s="1060"/>
      <c r="I404" s="1059"/>
      <c r="J404" s="1063"/>
      <c r="K404" s="1063"/>
      <c r="L404" s="640"/>
      <c r="M404" s="640"/>
      <c r="N404" s="640"/>
      <c r="O404" s="1092">
        <f t="shared" si="14"/>
        <v>0</v>
      </c>
    </row>
    <row r="405" spans="1:15" ht="18.75" x14ac:dyDescent="0.3">
      <c r="A405" s="107" t="s">
        <v>51</v>
      </c>
      <c r="B405" s="14" t="s">
        <v>239</v>
      </c>
      <c r="C405" s="1065"/>
      <c r="D405" s="1065"/>
      <c r="E405" s="1065"/>
      <c r="F405" s="640"/>
      <c r="G405" s="640"/>
      <c r="H405" s="1060"/>
      <c r="I405" s="1059"/>
      <c r="J405" s="1063"/>
      <c r="K405" s="1063"/>
      <c r="L405" s="640"/>
      <c r="M405" s="640"/>
      <c r="N405" s="640"/>
      <c r="O405" s="1092">
        <f t="shared" si="14"/>
        <v>0</v>
      </c>
    </row>
    <row r="406" spans="1:15" ht="18.75" x14ac:dyDescent="0.3">
      <c r="A406" s="107" t="s">
        <v>53</v>
      </c>
      <c r="B406" s="14" t="s">
        <v>240</v>
      </c>
      <c r="C406" s="1065"/>
      <c r="D406" s="1065"/>
      <c r="E406" s="1065"/>
      <c r="F406" s="640"/>
      <c r="G406" s="640"/>
      <c r="H406" s="1060"/>
      <c r="I406" s="1059"/>
      <c r="J406" s="1063"/>
      <c r="K406" s="1063"/>
      <c r="L406" s="640"/>
      <c r="M406" s="640"/>
      <c r="N406" s="640"/>
      <c r="O406" s="1092">
        <f t="shared" si="14"/>
        <v>0</v>
      </c>
    </row>
    <row r="407" spans="1:15" ht="18.75" x14ac:dyDescent="0.3">
      <c r="A407" s="107" t="s">
        <v>54</v>
      </c>
      <c r="B407" s="14" t="s">
        <v>241</v>
      </c>
      <c r="C407" s="1065"/>
      <c r="D407" s="1065"/>
      <c r="E407" s="1065"/>
      <c r="F407" s="640"/>
      <c r="G407" s="640"/>
      <c r="H407" s="1060"/>
      <c r="I407" s="1059"/>
      <c r="J407" s="1063"/>
      <c r="K407" s="1063"/>
      <c r="L407" s="640"/>
      <c r="M407" s="640"/>
      <c r="N407" s="640"/>
      <c r="O407" s="1092">
        <f t="shared" si="14"/>
        <v>0</v>
      </c>
    </row>
    <row r="408" spans="1:15" ht="18.75" x14ac:dyDescent="0.3">
      <c r="A408" s="107" t="s">
        <v>56</v>
      </c>
      <c r="B408" s="14" t="s">
        <v>242</v>
      </c>
      <c r="C408" s="1065"/>
      <c r="D408" s="1065"/>
      <c r="E408" s="1065"/>
      <c r="F408" s="640"/>
      <c r="G408" s="640"/>
      <c r="H408" s="1060"/>
      <c r="I408" s="1059"/>
      <c r="J408" s="1063"/>
      <c r="K408" s="1063"/>
      <c r="L408" s="640"/>
      <c r="M408" s="640"/>
      <c r="N408" s="640"/>
      <c r="O408" s="1092">
        <f t="shared" si="14"/>
        <v>0</v>
      </c>
    </row>
    <row r="409" spans="1:15" ht="18.75" x14ac:dyDescent="0.3">
      <c r="A409" s="107" t="s">
        <v>57</v>
      </c>
      <c r="B409" s="14" t="s">
        <v>243</v>
      </c>
      <c r="C409" s="1065"/>
      <c r="D409" s="1065"/>
      <c r="E409" s="1065"/>
      <c r="F409" s="640"/>
      <c r="G409" s="640"/>
      <c r="H409" s="1060"/>
      <c r="I409" s="1059"/>
      <c r="J409" s="1063"/>
      <c r="K409" s="1063"/>
      <c r="L409" s="640"/>
      <c r="M409" s="640"/>
      <c r="N409" s="640"/>
      <c r="O409" s="1092">
        <f t="shared" si="14"/>
        <v>0</v>
      </c>
    </row>
    <row r="410" spans="1:15" ht="18.75" x14ac:dyDescent="0.3">
      <c r="A410" s="107" t="s">
        <v>59</v>
      </c>
      <c r="B410" s="14" t="s">
        <v>244</v>
      </c>
      <c r="C410" s="1065"/>
      <c r="D410" s="1065"/>
      <c r="E410" s="1065"/>
      <c r="F410" s="640"/>
      <c r="G410" s="640"/>
      <c r="H410" s="1060"/>
      <c r="I410" s="1059"/>
      <c r="J410" s="1063"/>
      <c r="K410" s="1063"/>
      <c r="L410" s="640"/>
      <c r="M410" s="640"/>
      <c r="N410" s="640"/>
      <c r="O410" s="1092">
        <f t="shared" si="14"/>
        <v>0</v>
      </c>
    </row>
    <row r="411" spans="1:15" ht="18.75" x14ac:dyDescent="0.3">
      <c r="A411" s="107" t="s">
        <v>60</v>
      </c>
      <c r="B411" s="14" t="s">
        <v>245</v>
      </c>
      <c r="C411" s="1065"/>
      <c r="D411" s="1065"/>
      <c r="E411" s="1065"/>
      <c r="F411" s="640"/>
      <c r="G411" s="640"/>
      <c r="H411" s="1060"/>
      <c r="I411" s="1059"/>
      <c r="J411" s="1063"/>
      <c r="K411" s="1063"/>
      <c r="L411" s="640"/>
      <c r="M411" s="640"/>
      <c r="N411" s="640"/>
      <c r="O411" s="1092">
        <f t="shared" si="14"/>
        <v>0</v>
      </c>
    </row>
    <row r="412" spans="1:15" ht="18.75" x14ac:dyDescent="0.3">
      <c r="A412" s="107" t="s">
        <v>62</v>
      </c>
      <c r="B412" s="14" t="s">
        <v>246</v>
      </c>
      <c r="C412" s="1065"/>
      <c r="D412" s="1065"/>
      <c r="E412" s="1065"/>
      <c r="F412" s="640"/>
      <c r="G412" s="640"/>
      <c r="H412" s="1060"/>
      <c r="I412" s="1059"/>
      <c r="J412" s="1063"/>
      <c r="K412" s="1063"/>
      <c r="L412" s="640"/>
      <c r="M412" s="640"/>
      <c r="N412" s="640"/>
      <c r="O412" s="1092">
        <f t="shared" si="14"/>
        <v>0</v>
      </c>
    </row>
    <row r="413" spans="1:15" ht="18.75" x14ac:dyDescent="0.3">
      <c r="A413" s="107" t="s">
        <v>63</v>
      </c>
      <c r="B413" s="14" t="s">
        <v>247</v>
      </c>
      <c r="C413" s="1065"/>
      <c r="D413" s="1065"/>
      <c r="E413" s="1065"/>
      <c r="F413" s="640"/>
      <c r="G413" s="640"/>
      <c r="H413" s="1060"/>
      <c r="I413" s="1059"/>
      <c r="J413" s="1063"/>
      <c r="K413" s="1063"/>
      <c r="L413" s="640"/>
      <c r="M413" s="640"/>
      <c r="N413" s="640"/>
      <c r="O413" s="1092">
        <f t="shared" si="14"/>
        <v>0</v>
      </c>
    </row>
    <row r="414" spans="1:15" ht="18.75" x14ac:dyDescent="0.3">
      <c r="A414" s="107" t="s">
        <v>65</v>
      </c>
      <c r="B414" s="14" t="s">
        <v>248</v>
      </c>
      <c r="C414" s="1065"/>
      <c r="D414" s="1065"/>
      <c r="E414" s="1065"/>
      <c r="F414" s="640"/>
      <c r="G414" s="640"/>
      <c r="H414" s="1060"/>
      <c r="I414" s="1059"/>
      <c r="J414" s="1063"/>
      <c r="K414" s="1063"/>
      <c r="L414" s="640"/>
      <c r="M414" s="640"/>
      <c r="N414" s="640"/>
      <c r="O414" s="1092">
        <f t="shared" si="14"/>
        <v>0</v>
      </c>
    </row>
    <row r="415" spans="1:15" ht="18.75" x14ac:dyDescent="0.3">
      <c r="A415" s="107" t="s">
        <v>67</v>
      </c>
      <c r="B415" s="14" t="s">
        <v>249</v>
      </c>
      <c r="C415" s="1065"/>
      <c r="D415" s="1065"/>
      <c r="E415" s="1065"/>
      <c r="F415" s="640"/>
      <c r="G415" s="640"/>
      <c r="H415" s="1060"/>
      <c r="I415" s="1059"/>
      <c r="J415" s="1063"/>
      <c r="K415" s="1063"/>
      <c r="L415" s="640"/>
      <c r="M415" s="640"/>
      <c r="N415" s="640"/>
      <c r="O415" s="1092">
        <f t="shared" si="14"/>
        <v>0</v>
      </c>
    </row>
    <row r="416" spans="1:15" ht="18.75" x14ac:dyDescent="0.3">
      <c r="A416" s="107" t="s">
        <v>69</v>
      </c>
      <c r="B416" s="14" t="s">
        <v>250</v>
      </c>
      <c r="C416" s="1065"/>
      <c r="D416" s="1065"/>
      <c r="E416" s="1065"/>
      <c r="F416" s="640"/>
      <c r="G416" s="640"/>
      <c r="H416" s="1060"/>
      <c r="I416" s="1059"/>
      <c r="J416" s="1063"/>
      <c r="K416" s="1063"/>
      <c r="L416" s="640"/>
      <c r="M416" s="640"/>
      <c r="N416" s="640"/>
      <c r="O416" s="1092">
        <f t="shared" si="14"/>
        <v>0</v>
      </c>
    </row>
    <row r="417" spans="1:15" ht="18.75" x14ac:dyDescent="0.3">
      <c r="A417" s="107" t="s">
        <v>71</v>
      </c>
      <c r="B417" s="14" t="s">
        <v>251</v>
      </c>
      <c r="C417" s="1065"/>
      <c r="D417" s="1065"/>
      <c r="E417" s="1065"/>
      <c r="F417" s="640"/>
      <c r="G417" s="640"/>
      <c r="H417" s="1060"/>
      <c r="I417" s="1059"/>
      <c r="J417" s="1063"/>
      <c r="K417" s="1063"/>
      <c r="L417" s="640"/>
      <c r="M417" s="640"/>
      <c r="N417" s="640"/>
      <c r="O417" s="1092">
        <f t="shared" si="14"/>
        <v>0</v>
      </c>
    </row>
    <row r="418" spans="1:15" ht="18.75" x14ac:dyDescent="0.3">
      <c r="A418" s="107" t="s">
        <v>73</v>
      </c>
      <c r="B418" s="14" t="s">
        <v>252</v>
      </c>
      <c r="C418" s="1065"/>
      <c r="D418" s="1065"/>
      <c r="E418" s="1065"/>
      <c r="F418" s="640"/>
      <c r="G418" s="640"/>
      <c r="H418" s="1060"/>
      <c r="I418" s="1059"/>
      <c r="J418" s="1063"/>
      <c r="K418" s="1063"/>
      <c r="L418" s="640"/>
      <c r="M418" s="640"/>
      <c r="N418" s="640"/>
      <c r="O418" s="1092">
        <f t="shared" si="14"/>
        <v>0</v>
      </c>
    </row>
    <row r="419" spans="1:15" ht="18.75" x14ac:dyDescent="0.3">
      <c r="A419" s="107" t="s">
        <v>75</v>
      </c>
      <c r="B419" s="14" t="s">
        <v>253</v>
      </c>
      <c r="C419" s="1065"/>
      <c r="D419" s="1065"/>
      <c r="E419" s="1065"/>
      <c r="F419" s="640"/>
      <c r="G419" s="640"/>
      <c r="H419" s="1060"/>
      <c r="I419" s="1059"/>
      <c r="J419" s="1063"/>
      <c r="K419" s="1063"/>
      <c r="L419" s="640"/>
      <c r="M419" s="640"/>
      <c r="N419" s="640"/>
      <c r="O419" s="1092">
        <f t="shared" si="14"/>
        <v>0</v>
      </c>
    </row>
    <row r="420" spans="1:15" ht="18.75" x14ac:dyDescent="0.3">
      <c r="A420" s="107" t="s">
        <v>77</v>
      </c>
      <c r="B420" s="14" t="s">
        <v>254</v>
      </c>
      <c r="C420" s="1065"/>
      <c r="D420" s="1065"/>
      <c r="E420" s="1065"/>
      <c r="F420" s="640"/>
      <c r="G420" s="640"/>
      <c r="H420" s="1060"/>
      <c r="I420" s="1059"/>
      <c r="J420" s="1063"/>
      <c r="K420" s="1063"/>
      <c r="L420" s="640"/>
      <c r="M420" s="640"/>
      <c r="N420" s="640"/>
      <c r="O420" s="1092">
        <f t="shared" si="14"/>
        <v>0</v>
      </c>
    </row>
    <row r="421" spans="1:15" ht="18.75" x14ac:dyDescent="0.3">
      <c r="A421" s="107" t="s">
        <v>79</v>
      </c>
      <c r="B421" s="14" t="s">
        <v>255</v>
      </c>
      <c r="C421" s="1065"/>
      <c r="D421" s="1065"/>
      <c r="E421" s="1065"/>
      <c r="F421" s="640"/>
      <c r="G421" s="640"/>
      <c r="H421" s="1060"/>
      <c r="I421" s="1059"/>
      <c r="J421" s="1063"/>
      <c r="K421" s="1063"/>
      <c r="L421" s="640"/>
      <c r="M421" s="640"/>
      <c r="N421" s="640"/>
      <c r="O421" s="1092">
        <f t="shared" si="14"/>
        <v>0</v>
      </c>
    </row>
    <row r="422" spans="1:15" ht="18.75" x14ac:dyDescent="0.3">
      <c r="A422" s="107" t="s">
        <v>81</v>
      </c>
      <c r="B422" s="14" t="s">
        <v>256</v>
      </c>
      <c r="C422" s="1065"/>
      <c r="D422" s="1065"/>
      <c r="E422" s="1065"/>
      <c r="F422" s="640"/>
      <c r="G422" s="640"/>
      <c r="H422" s="1060"/>
      <c r="I422" s="1059"/>
      <c r="J422" s="1063"/>
      <c r="K422" s="1063"/>
      <c r="L422" s="640"/>
      <c r="M422" s="640"/>
      <c r="N422" s="640"/>
      <c r="O422" s="1092">
        <f t="shared" si="14"/>
        <v>0</v>
      </c>
    </row>
    <row r="423" spans="1:15" ht="18.75" x14ac:dyDescent="0.3">
      <c r="A423" s="107" t="s">
        <v>216</v>
      </c>
      <c r="B423" s="14" t="s">
        <v>257</v>
      </c>
      <c r="C423" s="1065"/>
      <c r="D423" s="1065"/>
      <c r="E423" s="1065"/>
      <c r="F423" s="640"/>
      <c r="G423" s="640"/>
      <c r="H423" s="1060"/>
      <c r="I423" s="1059"/>
      <c r="J423" s="1063"/>
      <c r="K423" s="1063"/>
      <c r="L423" s="640"/>
      <c r="M423" s="640"/>
      <c r="N423" s="640"/>
      <c r="O423" s="1092">
        <f t="shared" si="14"/>
        <v>0</v>
      </c>
    </row>
    <row r="424" spans="1:15" ht="18.75" x14ac:dyDescent="0.3">
      <c r="A424" s="107" t="s">
        <v>217</v>
      </c>
      <c r="B424" s="14" t="s">
        <v>258</v>
      </c>
      <c r="C424" s="1065"/>
      <c r="D424" s="1065"/>
      <c r="E424" s="1065"/>
      <c r="F424" s="640"/>
      <c r="G424" s="640"/>
      <c r="H424" s="1060"/>
      <c r="I424" s="1059"/>
      <c r="J424" s="1063"/>
      <c r="K424" s="1063"/>
      <c r="L424" s="640"/>
      <c r="M424" s="640"/>
      <c r="N424" s="640"/>
      <c r="O424" s="1092">
        <f t="shared" si="14"/>
        <v>0</v>
      </c>
    </row>
    <row r="425" spans="1:15" ht="18.75" x14ac:dyDescent="0.3">
      <c r="A425" s="107" t="s">
        <v>218</v>
      </c>
      <c r="B425" s="14" t="s">
        <v>259</v>
      </c>
      <c r="C425" s="1065"/>
      <c r="D425" s="1065"/>
      <c r="E425" s="1065"/>
      <c r="F425" s="640"/>
      <c r="G425" s="640"/>
      <c r="H425" s="1060"/>
      <c r="I425" s="1059"/>
      <c r="J425" s="1063"/>
      <c r="K425" s="1063"/>
      <c r="L425" s="640"/>
      <c r="M425" s="640"/>
      <c r="N425" s="640"/>
      <c r="O425" s="1092">
        <f t="shared" si="14"/>
        <v>0</v>
      </c>
    </row>
    <row r="426" spans="1:15" ht="18.75" x14ac:dyDescent="0.3">
      <c r="A426" s="107" t="s">
        <v>260</v>
      </c>
      <c r="B426" s="14" t="s">
        <v>261</v>
      </c>
      <c r="C426" s="1065"/>
      <c r="D426" s="1065"/>
      <c r="E426" s="1065"/>
      <c r="F426" s="640"/>
      <c r="G426" s="640"/>
      <c r="H426" s="1060"/>
      <c r="I426" s="1059"/>
      <c r="J426" s="1063"/>
      <c r="K426" s="1063"/>
      <c r="L426" s="640"/>
      <c r="M426" s="640"/>
      <c r="N426" s="640"/>
      <c r="O426" s="1092">
        <f t="shared" si="14"/>
        <v>0</v>
      </c>
    </row>
    <row r="427" spans="1:15" ht="18.75" x14ac:dyDescent="0.3">
      <c r="A427" s="107" t="s">
        <v>262</v>
      </c>
      <c r="B427" s="14" t="s">
        <v>263</v>
      </c>
      <c r="C427" s="1065"/>
      <c r="D427" s="1065"/>
      <c r="E427" s="1065"/>
      <c r="F427" s="640"/>
      <c r="G427" s="640"/>
      <c r="H427" s="1060"/>
      <c r="I427" s="1059"/>
      <c r="J427" s="1063"/>
      <c r="K427" s="1063"/>
      <c r="L427" s="640"/>
      <c r="M427" s="640"/>
      <c r="N427" s="640"/>
      <c r="O427" s="1092">
        <f t="shared" si="14"/>
        <v>0</v>
      </c>
    </row>
    <row r="428" spans="1:15" ht="18.75" x14ac:dyDescent="0.3">
      <c r="A428" s="107" t="s">
        <v>264</v>
      </c>
      <c r="B428" s="14" t="s">
        <v>265</v>
      </c>
      <c r="C428" s="1065"/>
      <c r="D428" s="1065"/>
      <c r="E428" s="1065"/>
      <c r="F428" s="640"/>
      <c r="G428" s="640"/>
      <c r="H428" s="1060"/>
      <c r="I428" s="1059"/>
      <c r="J428" s="1063"/>
      <c r="K428" s="1063"/>
      <c r="L428" s="640"/>
      <c r="M428" s="640"/>
      <c r="N428" s="640"/>
      <c r="O428" s="1092">
        <f t="shared" si="14"/>
        <v>0</v>
      </c>
    </row>
    <row r="429" spans="1:15" ht="18.75" x14ac:dyDescent="0.3">
      <c r="A429" s="107" t="s">
        <v>266</v>
      </c>
      <c r="B429" s="14" t="s">
        <v>235</v>
      </c>
      <c r="C429" s="1065"/>
      <c r="D429" s="1065"/>
      <c r="E429" s="1065"/>
      <c r="F429" s="640"/>
      <c r="G429" s="640"/>
      <c r="H429" s="1060"/>
      <c r="I429" s="1059"/>
      <c r="J429" s="1063"/>
      <c r="K429" s="1063"/>
      <c r="L429" s="640"/>
      <c r="M429" s="640"/>
      <c r="N429" s="640"/>
      <c r="O429" s="1092">
        <f t="shared" si="14"/>
        <v>0</v>
      </c>
    </row>
    <row r="430" spans="1:15" ht="18.75" x14ac:dyDescent="0.3">
      <c r="A430" s="107" t="s">
        <v>267</v>
      </c>
      <c r="B430" s="14" t="s">
        <v>268</v>
      </c>
      <c r="C430" s="1065"/>
      <c r="D430" s="1065"/>
      <c r="E430" s="1065"/>
      <c r="F430" s="640"/>
      <c r="G430" s="640"/>
      <c r="H430" s="1060"/>
      <c r="I430" s="1059"/>
      <c r="J430" s="1063"/>
      <c r="K430" s="1063"/>
      <c r="L430" s="640"/>
      <c r="M430" s="640"/>
      <c r="N430" s="640"/>
      <c r="O430" s="1092">
        <f t="shared" si="14"/>
        <v>0</v>
      </c>
    </row>
    <row r="431" spans="1:15" ht="18.75" x14ac:dyDescent="0.3">
      <c r="A431" s="107" t="s">
        <v>269</v>
      </c>
      <c r="B431" s="14" t="s">
        <v>270</v>
      </c>
      <c r="C431" s="1065"/>
      <c r="D431" s="1065"/>
      <c r="E431" s="1065"/>
      <c r="F431" s="640"/>
      <c r="G431" s="640"/>
      <c r="H431" s="1060"/>
      <c r="I431" s="1059"/>
      <c r="J431" s="1063"/>
      <c r="K431" s="1063"/>
      <c r="L431" s="640"/>
      <c r="M431" s="640"/>
      <c r="N431" s="640"/>
      <c r="O431" s="1092">
        <f t="shared" si="14"/>
        <v>0</v>
      </c>
    </row>
    <row r="432" spans="1:15" ht="18.75" x14ac:dyDescent="0.3">
      <c r="A432" s="107" t="s">
        <v>271</v>
      </c>
      <c r="B432" s="14" t="s">
        <v>272</v>
      </c>
      <c r="C432" s="1065"/>
      <c r="D432" s="1065"/>
      <c r="E432" s="1065"/>
      <c r="F432" s="640"/>
      <c r="G432" s="640"/>
      <c r="H432" s="1060"/>
      <c r="I432" s="1059"/>
      <c r="J432" s="1063"/>
      <c r="K432" s="1063"/>
      <c r="L432" s="640"/>
      <c r="M432" s="640"/>
      <c r="N432" s="640"/>
      <c r="O432" s="1092">
        <f t="shared" si="14"/>
        <v>0</v>
      </c>
    </row>
    <row r="433" spans="1:21" ht="18.75" x14ac:dyDescent="0.3">
      <c r="A433" s="107" t="s">
        <v>273</v>
      </c>
      <c r="B433" s="14" t="s">
        <v>274</v>
      </c>
      <c r="C433" s="1065"/>
      <c r="D433" s="1065"/>
      <c r="E433" s="1065"/>
      <c r="F433" s="640"/>
      <c r="G433" s="640"/>
      <c r="H433" s="1060"/>
      <c r="I433" s="1059"/>
      <c r="J433" s="1063"/>
      <c r="K433" s="1063"/>
      <c r="L433" s="640"/>
      <c r="M433" s="640"/>
      <c r="N433" s="640"/>
      <c r="O433" s="1092">
        <f t="shared" si="14"/>
        <v>0</v>
      </c>
    </row>
    <row r="434" spans="1:21" ht="18.75" x14ac:dyDescent="0.3">
      <c r="A434" s="107" t="s">
        <v>275</v>
      </c>
      <c r="B434" s="14" t="s">
        <v>276</v>
      </c>
      <c r="C434" s="1065"/>
      <c r="D434" s="1065">
        <v>1</v>
      </c>
      <c r="E434" s="1065">
        <v>2</v>
      </c>
      <c r="F434" s="640"/>
      <c r="G434" s="640"/>
      <c r="H434" s="1060"/>
      <c r="I434" s="1059"/>
      <c r="J434" s="1063"/>
      <c r="K434" s="1063"/>
      <c r="L434" s="640"/>
      <c r="M434" s="640"/>
      <c r="N434" s="640"/>
      <c r="O434" s="1092">
        <f t="shared" si="14"/>
        <v>3</v>
      </c>
    </row>
    <row r="435" spans="1:21" ht="18.75" x14ac:dyDescent="0.3">
      <c r="A435" s="107" t="s">
        <v>277</v>
      </c>
      <c r="B435" s="14" t="s">
        <v>278</v>
      </c>
      <c r="C435" s="1065"/>
      <c r="D435" s="1065"/>
      <c r="E435" s="1065"/>
      <c r="F435" s="640"/>
      <c r="G435" s="640"/>
      <c r="H435" s="1060"/>
      <c r="I435" s="1059"/>
      <c r="J435" s="1063"/>
      <c r="K435" s="1063"/>
      <c r="L435" s="640"/>
      <c r="M435" s="640"/>
      <c r="N435" s="640"/>
      <c r="O435" s="1092">
        <f t="shared" si="14"/>
        <v>0</v>
      </c>
    </row>
    <row r="436" spans="1:21" ht="18.75" x14ac:dyDescent="0.3">
      <c r="A436" s="107" t="s">
        <v>279</v>
      </c>
      <c r="B436" s="14" t="s">
        <v>280</v>
      </c>
      <c r="C436" s="1065"/>
      <c r="D436" s="1065"/>
      <c r="E436" s="1065"/>
      <c r="F436" s="640"/>
      <c r="G436" s="640"/>
      <c r="H436" s="1060"/>
      <c r="I436" s="1059"/>
      <c r="J436" s="1063"/>
      <c r="K436" s="1063"/>
      <c r="L436" s="640"/>
      <c r="M436" s="640"/>
      <c r="N436" s="640"/>
      <c r="O436" s="1092">
        <f t="shared" si="14"/>
        <v>0</v>
      </c>
    </row>
    <row r="437" spans="1:21" ht="18.75" x14ac:dyDescent="0.3">
      <c r="A437" s="107" t="s">
        <v>281</v>
      </c>
      <c r="B437" s="14" t="s">
        <v>282</v>
      </c>
      <c r="C437" s="1065"/>
      <c r="D437" s="1065"/>
      <c r="E437" s="1065"/>
      <c r="F437" s="640"/>
      <c r="G437" s="640"/>
      <c r="H437" s="1060"/>
      <c r="I437" s="1059"/>
      <c r="J437" s="1063"/>
      <c r="K437" s="1063"/>
      <c r="L437" s="640"/>
      <c r="M437" s="640"/>
      <c r="N437" s="640"/>
      <c r="O437" s="1092">
        <f t="shared" si="14"/>
        <v>0</v>
      </c>
    </row>
    <row r="438" spans="1:21" ht="18.75" x14ac:dyDescent="0.3">
      <c r="A438" s="107" t="s">
        <v>283</v>
      </c>
      <c r="B438" s="14" t="s">
        <v>284</v>
      </c>
      <c r="C438" s="1065"/>
      <c r="D438" s="1065"/>
      <c r="E438" s="1065"/>
      <c r="F438" s="640"/>
      <c r="G438" s="640"/>
      <c r="H438" s="1060"/>
      <c r="I438" s="1059"/>
      <c r="J438" s="1063"/>
      <c r="K438" s="1063"/>
      <c r="L438" s="640"/>
      <c r="M438" s="640"/>
      <c r="N438" s="640"/>
      <c r="O438" s="1092">
        <f t="shared" si="14"/>
        <v>0</v>
      </c>
    </row>
    <row r="439" spans="1:21" ht="18.75" x14ac:dyDescent="0.3">
      <c r="A439" s="107" t="s">
        <v>285</v>
      </c>
      <c r="B439" s="12" t="s">
        <v>119</v>
      </c>
      <c r="C439" s="1093">
        <f t="shared" ref="C439:N439" si="15">SUM(C392:C438)</f>
        <v>0</v>
      </c>
      <c r="D439" s="1093">
        <f t="shared" si="15"/>
        <v>1</v>
      </c>
      <c r="E439" s="1093">
        <f t="shared" si="15"/>
        <v>2</v>
      </c>
      <c r="F439" s="1093">
        <f t="shared" si="15"/>
        <v>0</v>
      </c>
      <c r="G439" s="1093">
        <f t="shared" si="15"/>
        <v>0</v>
      </c>
      <c r="H439" s="1093">
        <f t="shared" si="15"/>
        <v>0</v>
      </c>
      <c r="I439" s="1093">
        <f t="shared" si="15"/>
        <v>0</v>
      </c>
      <c r="J439" s="1093">
        <f t="shared" si="15"/>
        <v>0</v>
      </c>
      <c r="K439" s="1093">
        <f t="shared" si="15"/>
        <v>0</v>
      </c>
      <c r="L439" s="1093">
        <f t="shared" si="15"/>
        <v>0</v>
      </c>
      <c r="M439" s="1093">
        <f t="shared" si="15"/>
        <v>0</v>
      </c>
      <c r="N439" s="1093">
        <f t="shared" si="15"/>
        <v>0</v>
      </c>
      <c r="O439" s="1092">
        <f t="shared" si="14"/>
        <v>3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ht="26.25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7" t="s">
        <v>442</v>
      </c>
      <c r="P445" s="1"/>
      <c r="Q445" s="1"/>
      <c r="R445" s="1"/>
      <c r="S445" s="1"/>
      <c r="T445" s="1"/>
      <c r="U445" s="1"/>
    </row>
    <row r="446" spans="1:21" ht="18" x14ac:dyDescent="0.3">
      <c r="A446" s="107" t="s">
        <v>13</v>
      </c>
      <c r="B446" s="89" t="s">
        <v>289</v>
      </c>
      <c r="C446" s="1091"/>
      <c r="D446" s="1091">
        <v>1</v>
      </c>
      <c r="E446" s="1091"/>
      <c r="F446" s="1060"/>
      <c r="G446" s="1060"/>
      <c r="H446" s="1094"/>
      <c r="I446" s="1059"/>
      <c r="J446" s="1060"/>
      <c r="K446" s="1063"/>
      <c r="L446" s="640"/>
      <c r="M446" s="640"/>
      <c r="N446" s="640"/>
      <c r="O446" s="676">
        <f>SUM(C446:N446)</f>
        <v>1</v>
      </c>
      <c r="P446" s="1"/>
      <c r="Q446" s="1"/>
      <c r="R446" s="1"/>
      <c r="S446" s="1"/>
      <c r="T446" s="1"/>
      <c r="U446" s="1"/>
    </row>
    <row r="447" spans="1:21" ht="18" x14ac:dyDescent="0.3">
      <c r="A447" s="107" t="s">
        <v>19</v>
      </c>
      <c r="B447" s="89" t="s">
        <v>290</v>
      </c>
      <c r="C447" s="1065"/>
      <c r="D447" s="1065"/>
      <c r="E447" s="1065"/>
      <c r="F447" s="640"/>
      <c r="G447" s="640"/>
      <c r="H447" s="1094"/>
      <c r="I447" s="1059"/>
      <c r="J447" s="1060"/>
      <c r="K447" s="1063"/>
      <c r="L447" s="640"/>
      <c r="M447" s="640"/>
      <c r="N447" s="640"/>
      <c r="O447" s="676">
        <f t="shared" ref="O447:O474" si="16">SUM(C447:N447)</f>
        <v>0</v>
      </c>
      <c r="P447" s="1"/>
      <c r="Q447" s="1"/>
      <c r="R447" s="1"/>
      <c r="S447" s="1"/>
      <c r="T447" s="1"/>
      <c r="U447" s="1"/>
    </row>
    <row r="448" spans="1:21" ht="18" x14ac:dyDescent="0.3">
      <c r="A448" s="107" t="s">
        <v>25</v>
      </c>
      <c r="B448" s="89" t="s">
        <v>291</v>
      </c>
      <c r="C448" s="1065"/>
      <c r="D448" s="1065"/>
      <c r="E448" s="1065"/>
      <c r="F448" s="640"/>
      <c r="G448" s="640"/>
      <c r="H448" s="1094"/>
      <c r="I448" s="1059"/>
      <c r="J448" s="1060"/>
      <c r="K448" s="1063"/>
      <c r="L448" s="640"/>
      <c r="M448" s="640"/>
      <c r="N448" s="640"/>
      <c r="O448" s="676">
        <f t="shared" si="16"/>
        <v>0</v>
      </c>
      <c r="P448" s="1"/>
      <c r="Q448" s="1"/>
      <c r="R448" s="1"/>
      <c r="S448" s="1"/>
      <c r="T448" s="1"/>
      <c r="U448" s="1"/>
    </row>
    <row r="449" spans="1:21" ht="18" x14ac:dyDescent="0.3">
      <c r="A449" s="107" t="s">
        <v>33</v>
      </c>
      <c r="B449" s="89" t="s">
        <v>292</v>
      </c>
      <c r="C449" s="1065"/>
      <c r="D449" s="1065"/>
      <c r="E449" s="1065"/>
      <c r="F449" s="640"/>
      <c r="G449" s="640"/>
      <c r="H449" s="1094"/>
      <c r="I449" s="1059"/>
      <c r="J449" s="1060"/>
      <c r="K449" s="1063"/>
      <c r="L449" s="640"/>
      <c r="M449" s="640"/>
      <c r="N449" s="640"/>
      <c r="O449" s="676">
        <f t="shared" si="16"/>
        <v>0</v>
      </c>
      <c r="P449" s="1"/>
      <c r="Q449" s="1"/>
      <c r="R449" s="1"/>
      <c r="S449" s="1"/>
      <c r="T449" s="1"/>
      <c r="U449" s="1"/>
    </row>
    <row r="450" spans="1:21" ht="18" x14ac:dyDescent="0.3">
      <c r="A450" s="107" t="s">
        <v>35</v>
      </c>
      <c r="B450" s="89" t="s">
        <v>293</v>
      </c>
      <c r="C450" s="1065"/>
      <c r="D450" s="1065"/>
      <c r="E450" s="1065"/>
      <c r="F450" s="640"/>
      <c r="G450" s="640"/>
      <c r="H450" s="1094"/>
      <c r="I450" s="1059"/>
      <c r="J450" s="1060"/>
      <c r="K450" s="1063"/>
      <c r="L450" s="640"/>
      <c r="M450" s="640"/>
      <c r="N450" s="640"/>
      <c r="O450" s="676">
        <f t="shared" si="16"/>
        <v>0</v>
      </c>
      <c r="P450" s="1"/>
      <c r="Q450" s="1"/>
      <c r="R450" s="1"/>
      <c r="S450" s="1"/>
      <c r="T450" s="1"/>
      <c r="U450" s="1"/>
    </row>
    <row r="451" spans="1:21" ht="18" x14ac:dyDescent="0.3">
      <c r="A451" s="107" t="s">
        <v>37</v>
      </c>
      <c r="B451" s="89" t="s">
        <v>294</v>
      </c>
      <c r="C451" s="1065"/>
      <c r="D451" s="1065"/>
      <c r="E451" s="1065"/>
      <c r="F451" s="640"/>
      <c r="G451" s="640"/>
      <c r="H451" s="1094"/>
      <c r="I451" s="1059"/>
      <c r="J451" s="1060"/>
      <c r="K451" s="1063"/>
      <c r="L451" s="640"/>
      <c r="M451" s="640"/>
      <c r="N451" s="640"/>
      <c r="O451" s="676">
        <f t="shared" si="16"/>
        <v>0</v>
      </c>
      <c r="P451" s="1"/>
      <c r="Q451" s="1"/>
      <c r="R451" s="1"/>
      <c r="S451" s="1"/>
      <c r="T451" s="1"/>
      <c r="U451" s="1"/>
    </row>
    <row r="452" spans="1:21" ht="18" x14ac:dyDescent="0.3">
      <c r="A452" s="107" t="s">
        <v>39</v>
      </c>
      <c r="B452" s="89" t="s">
        <v>295</v>
      </c>
      <c r="C452" s="1065"/>
      <c r="D452" s="1065"/>
      <c r="E452" s="1065"/>
      <c r="F452" s="640"/>
      <c r="G452" s="640"/>
      <c r="H452" s="1094"/>
      <c r="I452" s="1059"/>
      <c r="J452" s="1060"/>
      <c r="K452" s="1063"/>
      <c r="L452" s="640"/>
      <c r="M452" s="640"/>
      <c r="N452" s="640"/>
      <c r="O452" s="676">
        <f t="shared" si="16"/>
        <v>0</v>
      </c>
      <c r="P452" s="1"/>
      <c r="Q452" s="1"/>
      <c r="R452" s="1"/>
      <c r="S452" s="1"/>
      <c r="T452" s="1"/>
      <c r="U452" s="1"/>
    </row>
    <row r="453" spans="1:21" ht="18" x14ac:dyDescent="0.3">
      <c r="A453" s="107" t="s">
        <v>41</v>
      </c>
      <c r="B453" s="89" t="s">
        <v>296</v>
      </c>
      <c r="C453" s="1065"/>
      <c r="D453" s="1065"/>
      <c r="E453" s="1065"/>
      <c r="F453" s="640"/>
      <c r="G453" s="640"/>
      <c r="H453" s="1094"/>
      <c r="I453" s="1059"/>
      <c r="J453" s="1060"/>
      <c r="K453" s="1063"/>
      <c r="L453" s="640"/>
      <c r="M453" s="640"/>
      <c r="N453" s="640"/>
      <c r="O453" s="676">
        <f t="shared" si="16"/>
        <v>0</v>
      </c>
      <c r="P453" s="1"/>
      <c r="Q453" s="1"/>
      <c r="R453" s="1"/>
      <c r="S453" s="1"/>
      <c r="T453" s="1"/>
      <c r="U453" s="1"/>
    </row>
    <row r="454" spans="1:21" ht="18" x14ac:dyDescent="0.3">
      <c r="A454" s="107" t="s">
        <v>43</v>
      </c>
      <c r="B454" s="89" t="s">
        <v>297</v>
      </c>
      <c r="C454" s="1065"/>
      <c r="D454" s="1065"/>
      <c r="E454" s="1065"/>
      <c r="F454" s="640"/>
      <c r="G454" s="640"/>
      <c r="H454" s="1094"/>
      <c r="I454" s="1059"/>
      <c r="J454" s="1060"/>
      <c r="K454" s="1063"/>
      <c r="L454" s="640"/>
      <c r="M454" s="640"/>
      <c r="N454" s="640"/>
      <c r="O454" s="676">
        <f t="shared" si="16"/>
        <v>0</v>
      </c>
      <c r="P454" s="1"/>
      <c r="Q454" s="1"/>
      <c r="R454" s="1"/>
      <c r="S454" s="1"/>
      <c r="T454" s="1"/>
      <c r="U454" s="1"/>
    </row>
    <row r="455" spans="1:21" ht="18" x14ac:dyDescent="0.3">
      <c r="A455" s="107" t="s">
        <v>45</v>
      </c>
      <c r="B455" s="89" t="s">
        <v>298</v>
      </c>
      <c r="C455" s="1065"/>
      <c r="D455" s="1065">
        <v>1</v>
      </c>
      <c r="E455" s="1065">
        <v>1</v>
      </c>
      <c r="F455" s="640"/>
      <c r="G455" s="640"/>
      <c r="H455" s="1094"/>
      <c r="I455" s="1059"/>
      <c r="J455" s="1060"/>
      <c r="K455" s="1063"/>
      <c r="L455" s="640"/>
      <c r="M455" s="640"/>
      <c r="N455" s="640"/>
      <c r="O455" s="676">
        <f t="shared" si="16"/>
        <v>2</v>
      </c>
      <c r="P455" s="1"/>
      <c r="Q455" s="1"/>
      <c r="R455" s="1"/>
      <c r="S455" s="1"/>
      <c r="T455" s="1"/>
      <c r="U455" s="1"/>
    </row>
    <row r="456" spans="1:21" ht="18" x14ac:dyDescent="0.3">
      <c r="A456" s="107" t="s">
        <v>47</v>
      </c>
      <c r="B456" s="89" t="s">
        <v>299</v>
      </c>
      <c r="C456" s="1065"/>
      <c r="D456" s="1065"/>
      <c r="E456" s="1065"/>
      <c r="F456" s="640"/>
      <c r="G456" s="640"/>
      <c r="H456" s="1094"/>
      <c r="I456" s="1059"/>
      <c r="J456" s="1060"/>
      <c r="K456" s="1063"/>
      <c r="L456" s="640"/>
      <c r="M456" s="640"/>
      <c r="N456" s="640"/>
      <c r="O456" s="676">
        <f t="shared" si="16"/>
        <v>0</v>
      </c>
      <c r="P456" s="1"/>
      <c r="Q456" s="1"/>
      <c r="R456" s="1"/>
      <c r="S456" s="1"/>
      <c r="T456" s="1"/>
      <c r="U456" s="1"/>
    </row>
    <row r="457" spans="1:21" ht="18" x14ac:dyDescent="0.3">
      <c r="A457" s="107" t="s">
        <v>49</v>
      </c>
      <c r="B457" s="89" t="s">
        <v>300</v>
      </c>
      <c r="C457" s="1065"/>
      <c r="D457" s="1065"/>
      <c r="E457" s="1095">
        <v>1</v>
      </c>
      <c r="F457" s="640"/>
      <c r="G457" s="640"/>
      <c r="H457" s="1094"/>
      <c r="I457" s="1059"/>
      <c r="J457" s="1060"/>
      <c r="K457" s="1096"/>
      <c r="L457" s="640"/>
      <c r="M457" s="640"/>
      <c r="N457" s="640"/>
      <c r="O457" s="676">
        <f t="shared" si="16"/>
        <v>1</v>
      </c>
      <c r="P457" s="1"/>
      <c r="Q457" s="1"/>
      <c r="R457" s="1"/>
      <c r="S457" s="1"/>
      <c r="T457" s="1"/>
      <c r="U457" s="1"/>
    </row>
    <row r="458" spans="1:21" ht="18" x14ac:dyDescent="0.3">
      <c r="A458" s="107" t="s">
        <v>50</v>
      </c>
      <c r="B458" s="89" t="s">
        <v>301</v>
      </c>
      <c r="C458" s="1065"/>
      <c r="D458" s="1065"/>
      <c r="E458" s="1095"/>
      <c r="F458" s="640"/>
      <c r="G458" s="640"/>
      <c r="H458" s="1094"/>
      <c r="I458" s="1059"/>
      <c r="J458" s="1060"/>
      <c r="K458" s="1096"/>
      <c r="L458" s="640"/>
      <c r="M458" s="640"/>
      <c r="N458" s="640"/>
      <c r="O458" s="676">
        <f t="shared" si="16"/>
        <v>0</v>
      </c>
      <c r="P458" s="1"/>
      <c r="Q458" s="1"/>
      <c r="R458" s="1"/>
      <c r="S458" s="1"/>
      <c r="T458" s="1"/>
      <c r="U458" s="1"/>
    </row>
    <row r="459" spans="1:21" ht="18" x14ac:dyDescent="0.3">
      <c r="A459" s="107" t="s">
        <v>51</v>
      </c>
      <c r="B459" s="89" t="s">
        <v>302</v>
      </c>
      <c r="C459" s="1065"/>
      <c r="D459" s="1065"/>
      <c r="E459" s="1095"/>
      <c r="F459" s="640"/>
      <c r="G459" s="640"/>
      <c r="H459" s="1094"/>
      <c r="I459" s="1059"/>
      <c r="J459" s="1060"/>
      <c r="K459" s="1096"/>
      <c r="L459" s="640"/>
      <c r="M459" s="640"/>
      <c r="N459" s="640"/>
      <c r="O459" s="676">
        <f t="shared" si="16"/>
        <v>0</v>
      </c>
      <c r="P459" s="1"/>
      <c r="Q459" s="1"/>
      <c r="R459" s="1"/>
      <c r="S459" s="1"/>
      <c r="T459" s="1"/>
      <c r="U459" s="32"/>
    </row>
    <row r="460" spans="1:21" ht="18" x14ac:dyDescent="0.3">
      <c r="A460" s="107" t="s">
        <v>53</v>
      </c>
      <c r="B460" s="89" t="s">
        <v>303</v>
      </c>
      <c r="C460" s="1065"/>
      <c r="D460" s="1065"/>
      <c r="E460" s="1095"/>
      <c r="F460" s="640"/>
      <c r="G460" s="640"/>
      <c r="H460" s="1094"/>
      <c r="I460" s="1059"/>
      <c r="J460" s="1060"/>
      <c r="K460" s="1096"/>
      <c r="L460" s="640"/>
      <c r="M460" s="640"/>
      <c r="N460" s="640"/>
      <c r="O460" s="676">
        <f t="shared" si="16"/>
        <v>0</v>
      </c>
    </row>
    <row r="461" spans="1:21" ht="18" x14ac:dyDescent="0.3">
      <c r="A461" s="107" t="s">
        <v>54</v>
      </c>
      <c r="B461" s="89" t="s">
        <v>304</v>
      </c>
      <c r="C461" s="1065"/>
      <c r="D461" s="1065"/>
      <c r="E461" s="1095"/>
      <c r="F461" s="640"/>
      <c r="G461" s="640"/>
      <c r="H461" s="1094"/>
      <c r="I461" s="1059"/>
      <c r="J461" s="1060"/>
      <c r="K461" s="1096"/>
      <c r="L461" s="640"/>
      <c r="M461" s="640"/>
      <c r="N461" s="640"/>
      <c r="O461" s="676">
        <f t="shared" si="16"/>
        <v>0</v>
      </c>
    </row>
    <row r="462" spans="1:21" ht="24" x14ac:dyDescent="0.3">
      <c r="A462" s="107" t="s">
        <v>56</v>
      </c>
      <c r="B462" s="89" t="s">
        <v>305</v>
      </c>
      <c r="C462" s="1065"/>
      <c r="D462" s="1065"/>
      <c r="E462" s="1095"/>
      <c r="F462" s="640"/>
      <c r="G462" s="640"/>
      <c r="H462" s="1094"/>
      <c r="I462" s="1059"/>
      <c r="J462" s="1060"/>
      <c r="K462" s="1096"/>
      <c r="L462" s="640"/>
      <c r="M462" s="640"/>
      <c r="N462" s="640"/>
      <c r="O462" s="676">
        <f t="shared" si="16"/>
        <v>0</v>
      </c>
    </row>
    <row r="463" spans="1:21" ht="18" x14ac:dyDescent="0.3">
      <c r="A463" s="107" t="s">
        <v>57</v>
      </c>
      <c r="B463" s="90" t="s">
        <v>306</v>
      </c>
      <c r="C463" s="1065"/>
      <c r="D463" s="1065"/>
      <c r="E463" s="1095"/>
      <c r="F463" s="640"/>
      <c r="G463" s="640"/>
      <c r="H463" s="1094"/>
      <c r="I463" s="1059"/>
      <c r="J463" s="1060"/>
      <c r="K463" s="1096"/>
      <c r="L463" s="640"/>
      <c r="M463" s="640"/>
      <c r="N463" s="640"/>
      <c r="O463" s="676">
        <f t="shared" si="16"/>
        <v>0</v>
      </c>
    </row>
    <row r="464" spans="1:21" ht="18" x14ac:dyDescent="0.3">
      <c r="A464" s="107" t="s">
        <v>59</v>
      </c>
      <c r="B464" s="90" t="s">
        <v>307</v>
      </c>
      <c r="C464" s="1065"/>
      <c r="D464" s="1065"/>
      <c r="E464" s="1095"/>
      <c r="F464" s="640"/>
      <c r="G464" s="640"/>
      <c r="H464" s="1094"/>
      <c r="I464" s="1059"/>
      <c r="J464" s="1060"/>
      <c r="K464" s="1096"/>
      <c r="L464" s="640"/>
      <c r="M464" s="640"/>
      <c r="N464" s="640"/>
      <c r="O464" s="676">
        <f t="shared" si="16"/>
        <v>0</v>
      </c>
    </row>
    <row r="465" spans="1:18" ht="18" x14ac:dyDescent="0.3">
      <c r="A465" s="107" t="s">
        <v>60</v>
      </c>
      <c r="B465" s="90" t="s">
        <v>308</v>
      </c>
      <c r="C465" s="1065"/>
      <c r="D465" s="1065"/>
      <c r="E465" s="1095">
        <v>1</v>
      </c>
      <c r="F465" s="640"/>
      <c r="G465" s="640"/>
      <c r="H465" s="1094"/>
      <c r="I465" s="1059"/>
      <c r="J465" s="1060"/>
      <c r="K465" s="1096"/>
      <c r="L465" s="640"/>
      <c r="M465" s="640"/>
      <c r="N465" s="640"/>
      <c r="O465" s="676">
        <f t="shared" si="16"/>
        <v>1</v>
      </c>
    </row>
    <row r="466" spans="1:18" ht="18" x14ac:dyDescent="0.3">
      <c r="A466" s="107" t="s">
        <v>62</v>
      </c>
      <c r="B466" s="90" t="s">
        <v>309</v>
      </c>
      <c r="C466" s="1065"/>
      <c r="D466" s="1065"/>
      <c r="E466" s="1095"/>
      <c r="F466" s="640"/>
      <c r="G466" s="640"/>
      <c r="H466" s="1094"/>
      <c r="I466" s="1059"/>
      <c r="J466" s="1060"/>
      <c r="K466" s="1096"/>
      <c r="L466" s="640"/>
      <c r="M466" s="640"/>
      <c r="N466" s="640"/>
      <c r="O466" s="676">
        <f t="shared" si="16"/>
        <v>0</v>
      </c>
    </row>
    <row r="467" spans="1:18" ht="18" x14ac:dyDescent="0.3">
      <c r="A467" s="107" t="s">
        <v>63</v>
      </c>
      <c r="B467" s="90" t="s">
        <v>310</v>
      </c>
      <c r="C467" s="1065"/>
      <c r="D467" s="1065"/>
      <c r="E467" s="1095"/>
      <c r="F467" s="640"/>
      <c r="G467" s="640"/>
      <c r="H467" s="1094"/>
      <c r="I467" s="1059"/>
      <c r="J467" s="1060"/>
      <c r="K467" s="1096"/>
      <c r="L467" s="640"/>
      <c r="M467" s="640"/>
      <c r="N467" s="640"/>
      <c r="O467" s="676">
        <f t="shared" si="16"/>
        <v>0</v>
      </c>
    </row>
    <row r="468" spans="1:18" ht="18" x14ac:dyDescent="0.3">
      <c r="A468" s="107" t="s">
        <v>65</v>
      </c>
      <c r="B468" s="90" t="s">
        <v>311</v>
      </c>
      <c r="C468" s="1065"/>
      <c r="D468" s="1065"/>
      <c r="E468" s="1095"/>
      <c r="F468" s="640"/>
      <c r="G468" s="640"/>
      <c r="H468" s="1094"/>
      <c r="I468" s="1059"/>
      <c r="J468" s="1060"/>
      <c r="K468" s="1096"/>
      <c r="L468" s="640"/>
      <c r="M468" s="640"/>
      <c r="N468" s="640"/>
      <c r="O468" s="676">
        <f t="shared" si="16"/>
        <v>0</v>
      </c>
    </row>
    <row r="469" spans="1:18" ht="18" x14ac:dyDescent="0.3">
      <c r="A469" s="107" t="s">
        <v>67</v>
      </c>
      <c r="B469" s="90" t="s">
        <v>312</v>
      </c>
      <c r="C469" s="1065"/>
      <c r="D469" s="1065"/>
      <c r="E469" s="1095"/>
      <c r="F469" s="640"/>
      <c r="G469" s="640"/>
      <c r="H469" s="1094"/>
      <c r="I469" s="1059"/>
      <c r="J469" s="1060"/>
      <c r="K469" s="1096"/>
      <c r="L469" s="640"/>
      <c r="M469" s="640"/>
      <c r="N469" s="640"/>
      <c r="O469" s="676">
        <f t="shared" si="16"/>
        <v>0</v>
      </c>
    </row>
    <row r="470" spans="1:18" ht="18" x14ac:dyDescent="0.3">
      <c r="A470" s="107" t="s">
        <v>69</v>
      </c>
      <c r="B470" s="90" t="s">
        <v>313</v>
      </c>
      <c r="C470" s="1065"/>
      <c r="D470" s="1065"/>
      <c r="E470" s="1095"/>
      <c r="F470" s="640"/>
      <c r="G470" s="640"/>
      <c r="H470" s="1094"/>
      <c r="I470" s="1059"/>
      <c r="J470" s="1060"/>
      <c r="K470" s="1096"/>
      <c r="L470" s="640"/>
      <c r="M470" s="640"/>
      <c r="N470" s="640"/>
      <c r="O470" s="676">
        <f t="shared" si="16"/>
        <v>0</v>
      </c>
    </row>
    <row r="471" spans="1:18" ht="18" x14ac:dyDescent="0.3">
      <c r="A471" s="107" t="s">
        <v>71</v>
      </c>
      <c r="B471" s="90" t="s">
        <v>314</v>
      </c>
      <c r="C471" s="1065"/>
      <c r="D471" s="1065"/>
      <c r="E471" s="1095"/>
      <c r="F471" s="640"/>
      <c r="G471" s="640"/>
      <c r="H471" s="1094"/>
      <c r="I471" s="1059"/>
      <c r="J471" s="1060"/>
      <c r="K471" s="1096"/>
      <c r="L471" s="640"/>
      <c r="M471" s="640"/>
      <c r="N471" s="640"/>
      <c r="O471" s="676">
        <f t="shared" si="16"/>
        <v>0</v>
      </c>
    </row>
    <row r="472" spans="1:18" ht="18" x14ac:dyDescent="0.3">
      <c r="A472" s="107" t="s">
        <v>73</v>
      </c>
      <c r="B472" s="90" t="s">
        <v>315</v>
      </c>
      <c r="C472" s="1065"/>
      <c r="D472" s="1065"/>
      <c r="E472" s="1095"/>
      <c r="F472" s="640"/>
      <c r="G472" s="640"/>
      <c r="H472" s="1094"/>
      <c r="I472" s="1059"/>
      <c r="J472" s="1060"/>
      <c r="K472" s="1096"/>
      <c r="L472" s="640"/>
      <c r="M472" s="640"/>
      <c r="N472" s="640"/>
      <c r="O472" s="676">
        <f t="shared" si="16"/>
        <v>0</v>
      </c>
    </row>
    <row r="473" spans="1:18" ht="18" x14ac:dyDescent="0.3">
      <c r="A473" s="107" t="s">
        <v>75</v>
      </c>
      <c r="B473" s="90" t="s">
        <v>316</v>
      </c>
      <c r="C473" s="1065"/>
      <c r="D473" s="1065"/>
      <c r="E473" s="1095"/>
      <c r="F473" s="640"/>
      <c r="G473" s="640"/>
      <c r="H473" s="1094"/>
      <c r="I473" s="1059"/>
      <c r="J473" s="1060"/>
      <c r="K473" s="1096"/>
      <c r="L473" s="640"/>
      <c r="M473" s="640"/>
      <c r="N473" s="640"/>
      <c r="O473" s="676">
        <f t="shared" si="16"/>
        <v>0</v>
      </c>
    </row>
    <row r="474" spans="1:18" ht="18" x14ac:dyDescent="0.25">
      <c r="A474" s="107" t="s">
        <v>77</v>
      </c>
      <c r="B474" s="49" t="s">
        <v>119</v>
      </c>
      <c r="C474" s="676">
        <f t="shared" ref="C474:N474" si="17">SUM(C446:C473)</f>
        <v>0</v>
      </c>
      <c r="D474" s="676">
        <f t="shared" si="17"/>
        <v>2</v>
      </c>
      <c r="E474" s="676">
        <f t="shared" si="17"/>
        <v>3</v>
      </c>
      <c r="F474" s="676">
        <f t="shared" si="17"/>
        <v>0</v>
      </c>
      <c r="G474" s="676">
        <f t="shared" si="17"/>
        <v>0</v>
      </c>
      <c r="H474" s="676">
        <f t="shared" si="17"/>
        <v>0</v>
      </c>
      <c r="I474" s="676">
        <f t="shared" si="17"/>
        <v>0</v>
      </c>
      <c r="J474" s="676">
        <f t="shared" si="17"/>
        <v>0</v>
      </c>
      <c r="K474" s="676">
        <f t="shared" si="17"/>
        <v>0</v>
      </c>
      <c r="L474" s="676">
        <f t="shared" si="17"/>
        <v>0</v>
      </c>
      <c r="M474" s="676">
        <f t="shared" si="17"/>
        <v>0</v>
      </c>
      <c r="N474" s="676">
        <f t="shared" si="17"/>
        <v>0</v>
      </c>
      <c r="O474" s="676">
        <f t="shared" si="16"/>
        <v>5</v>
      </c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271" t="s">
        <v>320</v>
      </c>
      <c r="P479" s="1"/>
      <c r="Q479" s="50"/>
      <c r="R479" s="51"/>
    </row>
    <row r="480" spans="1:18" x14ac:dyDescent="0.25">
      <c r="A480" s="107" t="s">
        <v>13</v>
      </c>
      <c r="B480" s="41" t="s">
        <v>321</v>
      </c>
      <c r="C480" s="33"/>
      <c r="D480" s="33"/>
      <c r="E480" s="34"/>
      <c r="F480" s="34"/>
      <c r="G480" s="35"/>
      <c r="H480" s="36"/>
      <c r="I480" s="33"/>
      <c r="J480" s="33"/>
      <c r="K480" s="37"/>
      <c r="L480" s="34"/>
      <c r="M480" s="34"/>
      <c r="N480" s="37"/>
      <c r="O480" s="52"/>
      <c r="P480" s="1"/>
      <c r="Q480" s="50"/>
      <c r="R480" s="51"/>
    </row>
    <row r="481" spans="1:18" x14ac:dyDescent="0.25">
      <c r="A481" s="106" t="s">
        <v>15</v>
      </c>
      <c r="B481" s="63" t="s">
        <v>322</v>
      </c>
      <c r="C481" s="128"/>
      <c r="D481" s="128"/>
      <c r="E481" s="129"/>
      <c r="F481" s="129"/>
      <c r="G481" s="130"/>
      <c r="H481" s="131"/>
      <c r="I481" s="128"/>
      <c r="J481" s="128"/>
      <c r="K481" s="132"/>
      <c r="L481" s="129"/>
      <c r="M481" s="129"/>
      <c r="N481" s="132"/>
      <c r="O481" s="52"/>
      <c r="P481" s="1"/>
      <c r="Q481" s="50"/>
      <c r="R481" s="51"/>
    </row>
    <row r="482" spans="1:18" x14ac:dyDescent="0.25">
      <c r="A482" s="106" t="s">
        <v>17</v>
      </c>
      <c r="B482" s="42" t="s">
        <v>323</v>
      </c>
      <c r="C482" s="128"/>
      <c r="D482" s="128"/>
      <c r="E482" s="133"/>
      <c r="F482" s="133"/>
      <c r="G482" s="134"/>
      <c r="H482" s="131"/>
      <c r="I482" s="128"/>
      <c r="J482" s="128"/>
      <c r="K482" s="132"/>
      <c r="L482" s="133"/>
      <c r="M482" s="133"/>
      <c r="N482" s="132"/>
      <c r="O482" s="52"/>
      <c r="P482" s="1"/>
      <c r="Q482" s="50"/>
      <c r="R482" s="51"/>
    </row>
    <row r="483" spans="1:18" x14ac:dyDescent="0.25">
      <c r="A483" s="106" t="s">
        <v>132</v>
      </c>
      <c r="B483" s="42" t="s">
        <v>385</v>
      </c>
      <c r="C483" s="128"/>
      <c r="D483" s="128"/>
      <c r="E483" s="133"/>
      <c r="F483" s="133"/>
      <c r="G483" s="133"/>
      <c r="H483" s="129"/>
      <c r="I483" s="128"/>
      <c r="J483" s="128"/>
      <c r="K483" s="132"/>
      <c r="L483" s="133"/>
      <c r="M483" s="133"/>
      <c r="N483" s="132"/>
      <c r="O483" s="52"/>
      <c r="P483" s="1"/>
      <c r="Q483" s="50"/>
      <c r="R483" s="51"/>
    </row>
    <row r="484" spans="1:18" x14ac:dyDescent="0.25">
      <c r="A484" s="164" t="s">
        <v>133</v>
      </c>
      <c r="B484" s="163" t="s">
        <v>386</v>
      </c>
      <c r="C484" s="128"/>
      <c r="D484" s="128"/>
      <c r="E484" s="133"/>
      <c r="F484" s="133"/>
      <c r="G484" s="133"/>
      <c r="H484" s="129"/>
      <c r="I484" s="128"/>
      <c r="J484" s="128"/>
      <c r="K484" s="132"/>
      <c r="L484" s="133"/>
      <c r="M484" s="133"/>
      <c r="N484" s="132"/>
      <c r="O484" s="52"/>
      <c r="P484" s="1"/>
      <c r="Q484" s="50"/>
      <c r="R484" s="51"/>
    </row>
    <row r="485" spans="1:18" x14ac:dyDescent="0.25">
      <c r="A485" s="107" t="s">
        <v>19</v>
      </c>
      <c r="B485" s="41" t="s">
        <v>324</v>
      </c>
      <c r="C485" s="33"/>
      <c r="D485" s="33"/>
      <c r="E485" s="38"/>
      <c r="F485" s="38"/>
      <c r="G485" s="38"/>
      <c r="H485" s="34"/>
      <c r="I485" s="33"/>
      <c r="J485" s="33"/>
      <c r="K485" s="37"/>
      <c r="L485" s="38"/>
      <c r="M485" s="38"/>
      <c r="N485" s="37"/>
      <c r="O485" s="52"/>
      <c r="P485" s="1"/>
      <c r="Q485" s="50"/>
      <c r="R485" s="51"/>
    </row>
    <row r="486" spans="1:18" x14ac:dyDescent="0.25">
      <c r="A486" s="106" t="s">
        <v>21</v>
      </c>
      <c r="B486" s="42" t="s">
        <v>325</v>
      </c>
      <c r="C486" s="128"/>
      <c r="D486" s="128"/>
      <c r="E486" s="133"/>
      <c r="F486" s="133"/>
      <c r="G486" s="133"/>
      <c r="H486" s="129"/>
      <c r="I486" s="128"/>
      <c r="J486" s="128"/>
      <c r="K486" s="132"/>
      <c r="L486" s="133"/>
      <c r="M486" s="133"/>
      <c r="N486" s="132"/>
      <c r="O486" s="52"/>
      <c r="P486" s="1"/>
      <c r="Q486" s="50"/>
      <c r="R486" s="51"/>
    </row>
    <row r="487" spans="1:18" x14ac:dyDescent="0.25">
      <c r="A487" s="106" t="s">
        <v>23</v>
      </c>
      <c r="B487" s="42" t="s">
        <v>326</v>
      </c>
      <c r="C487" s="128"/>
      <c r="D487" s="128"/>
      <c r="E487" s="133"/>
      <c r="F487" s="133"/>
      <c r="G487" s="133"/>
      <c r="H487" s="129"/>
      <c r="I487" s="128"/>
      <c r="J487" s="128"/>
      <c r="K487" s="132"/>
      <c r="L487" s="133"/>
      <c r="M487" s="133"/>
      <c r="N487" s="132"/>
      <c r="O487" s="52"/>
      <c r="P487" s="1"/>
      <c r="Q487" s="50"/>
      <c r="R487" s="51"/>
    </row>
    <row r="488" spans="1:18" x14ac:dyDescent="0.25">
      <c r="A488" s="107" t="s">
        <v>25</v>
      </c>
      <c r="B488" s="41" t="s">
        <v>427</v>
      </c>
      <c r="C488" s="128"/>
      <c r="D488" s="128"/>
      <c r="E488" s="133"/>
      <c r="F488" s="133"/>
      <c r="G488" s="133"/>
      <c r="H488" s="129"/>
      <c r="I488" s="128"/>
      <c r="J488" s="128"/>
      <c r="K488" s="132"/>
      <c r="L488" s="133"/>
      <c r="M488" s="133"/>
      <c r="N488" s="132"/>
      <c r="O488" s="52"/>
      <c r="P488" s="1"/>
      <c r="Q488" s="50"/>
      <c r="R488" s="51"/>
    </row>
    <row r="489" spans="1:18" x14ac:dyDescent="0.25">
      <c r="A489" s="106" t="s">
        <v>27</v>
      </c>
      <c r="B489" s="63" t="s">
        <v>425</v>
      </c>
      <c r="C489" s="128"/>
      <c r="D489" s="128"/>
      <c r="E489" s="133"/>
      <c r="F489" s="133"/>
      <c r="G489" s="133"/>
      <c r="H489" s="129"/>
      <c r="I489" s="128"/>
      <c r="J489" s="128"/>
      <c r="K489" s="132"/>
      <c r="L489" s="133"/>
      <c r="M489" s="133"/>
      <c r="N489" s="132"/>
      <c r="O489" s="52"/>
      <c r="P489" s="1"/>
      <c r="Q489" s="50"/>
      <c r="R489" s="51"/>
    </row>
    <row r="490" spans="1:18" x14ac:dyDescent="0.25">
      <c r="A490" s="106" t="s">
        <v>29</v>
      </c>
      <c r="B490" s="63" t="s">
        <v>426</v>
      </c>
      <c r="C490" s="128"/>
      <c r="D490" s="128"/>
      <c r="E490" s="133"/>
      <c r="F490" s="133"/>
      <c r="G490" s="133"/>
      <c r="H490" s="129"/>
      <c r="I490" s="128"/>
      <c r="J490" s="128"/>
      <c r="K490" s="132"/>
      <c r="L490" s="133"/>
      <c r="M490" s="133"/>
      <c r="N490" s="132"/>
      <c r="O490" s="52"/>
      <c r="P490" s="1"/>
      <c r="Q490" s="50"/>
      <c r="R490" s="51"/>
    </row>
    <row r="491" spans="1:18" ht="18" x14ac:dyDescent="0.25">
      <c r="A491" s="107" t="s">
        <v>33</v>
      </c>
      <c r="B491" s="43" t="s">
        <v>327</v>
      </c>
      <c r="C491" s="1262">
        <f>SUM(C492:C497)</f>
        <v>5</v>
      </c>
      <c r="D491" s="1262">
        <f t="shared" ref="D491:E491" si="18">SUM(D492:D497)</f>
        <v>2</v>
      </c>
      <c r="E491" s="1262">
        <f t="shared" si="18"/>
        <v>0</v>
      </c>
      <c r="F491" s="1227"/>
      <c r="G491" s="1227"/>
      <c r="H491" s="1228"/>
      <c r="I491" s="1226"/>
      <c r="J491" s="1226"/>
      <c r="K491" s="1229"/>
      <c r="L491" s="1227"/>
      <c r="M491" s="1227"/>
      <c r="N491" s="1229"/>
      <c r="O491" s="1250">
        <f>SUM(C491:N491)</f>
        <v>7</v>
      </c>
      <c r="P491" s="1"/>
      <c r="Q491" s="50"/>
      <c r="R491" s="51"/>
    </row>
    <row r="492" spans="1:18" ht="15.75" x14ac:dyDescent="0.25">
      <c r="A492" s="164" t="s">
        <v>139</v>
      </c>
      <c r="B492" s="165" t="s">
        <v>387</v>
      </c>
      <c r="C492" s="1231"/>
      <c r="D492" s="1231"/>
      <c r="E492" s="1232"/>
      <c r="F492" s="1232"/>
      <c r="G492" s="1232"/>
      <c r="H492" s="1233"/>
      <c r="I492" s="1231"/>
      <c r="J492" s="1231"/>
      <c r="K492" s="1234"/>
      <c r="L492" s="1232"/>
      <c r="M492" s="1232"/>
      <c r="N492" s="1234"/>
      <c r="O492" s="1235"/>
      <c r="P492" s="1"/>
      <c r="Q492" s="50"/>
      <c r="R492" s="51"/>
    </row>
    <row r="493" spans="1:18" ht="15.75" x14ac:dyDescent="0.25">
      <c r="A493" s="164" t="s">
        <v>140</v>
      </c>
      <c r="B493" s="165" t="s">
        <v>388</v>
      </c>
      <c r="C493" s="1231"/>
      <c r="D493" s="1231"/>
      <c r="E493" s="1232"/>
      <c r="F493" s="1232"/>
      <c r="G493" s="1232"/>
      <c r="H493" s="1233"/>
      <c r="I493" s="1231"/>
      <c r="J493" s="1231"/>
      <c r="K493" s="1234"/>
      <c r="L493" s="1232"/>
      <c r="M493" s="1232"/>
      <c r="N493" s="1234"/>
      <c r="O493" s="1235"/>
      <c r="P493" s="1"/>
      <c r="Q493" s="50"/>
      <c r="R493" s="51"/>
    </row>
    <row r="494" spans="1:18" ht="15.75" x14ac:dyDescent="0.25">
      <c r="A494" s="164" t="s">
        <v>141</v>
      </c>
      <c r="B494" s="165" t="s">
        <v>389</v>
      </c>
      <c r="C494" s="1231"/>
      <c r="D494" s="1231"/>
      <c r="E494" s="1232"/>
      <c r="F494" s="1232"/>
      <c r="G494" s="1232"/>
      <c r="H494" s="1233"/>
      <c r="I494" s="1231"/>
      <c r="J494" s="1231"/>
      <c r="K494" s="1234"/>
      <c r="L494" s="1232"/>
      <c r="M494" s="1232"/>
      <c r="N494" s="1234"/>
      <c r="O494" s="1235"/>
      <c r="P494" s="1"/>
      <c r="Q494" s="50"/>
      <c r="R494" s="51"/>
    </row>
    <row r="495" spans="1:18" ht="15.75" x14ac:dyDescent="0.25">
      <c r="A495" s="164" t="s">
        <v>142</v>
      </c>
      <c r="B495" s="44" t="s">
        <v>328</v>
      </c>
      <c r="C495" s="1236"/>
      <c r="D495" s="1236"/>
      <c r="E495" s="1237"/>
      <c r="F495" s="1237"/>
      <c r="G495" s="1237"/>
      <c r="H495" s="1238"/>
      <c r="I495" s="1236"/>
      <c r="J495" s="1236"/>
      <c r="K495" s="1239"/>
      <c r="L495" s="1237"/>
      <c r="M495" s="1237"/>
      <c r="N495" s="1239"/>
      <c r="O495" s="1235"/>
      <c r="P495" s="1"/>
      <c r="Q495" s="50"/>
      <c r="R495" s="51"/>
    </row>
    <row r="496" spans="1:18" ht="15.75" x14ac:dyDescent="0.25">
      <c r="A496" s="164" t="s">
        <v>392</v>
      </c>
      <c r="B496" s="165" t="s">
        <v>390</v>
      </c>
      <c r="C496" s="1236">
        <v>1</v>
      </c>
      <c r="D496" s="1236"/>
      <c r="E496" s="1237"/>
      <c r="F496" s="1237"/>
      <c r="G496" s="1237"/>
      <c r="H496" s="1237"/>
      <c r="I496" s="1236"/>
      <c r="J496" s="1236"/>
      <c r="K496" s="1239"/>
      <c r="L496" s="1237"/>
      <c r="M496" s="1237"/>
      <c r="N496" s="1239"/>
      <c r="O496" s="1235"/>
      <c r="P496" s="1"/>
      <c r="Q496" s="50"/>
      <c r="R496" s="51"/>
    </row>
    <row r="497" spans="1:18" ht="15.75" x14ac:dyDescent="0.25">
      <c r="A497" s="164" t="s">
        <v>391</v>
      </c>
      <c r="B497" s="44" t="s">
        <v>329</v>
      </c>
      <c r="C497" s="1240">
        <v>4</v>
      </c>
      <c r="D497" s="1240">
        <v>2</v>
      </c>
      <c r="E497" s="1241"/>
      <c r="F497" s="1237"/>
      <c r="G497" s="1237"/>
      <c r="H497" s="1237"/>
      <c r="I497" s="1236"/>
      <c r="J497" s="1236"/>
      <c r="K497" s="1239"/>
      <c r="L497" s="1237"/>
      <c r="M497" s="1237"/>
      <c r="N497" s="1239"/>
      <c r="O497" s="1235"/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1242">
        <v>1</v>
      </c>
      <c r="D498" s="1242">
        <v>1</v>
      </c>
      <c r="E498" s="1242">
        <v>2</v>
      </c>
      <c r="F498" s="1243"/>
      <c r="G498" s="1243"/>
      <c r="H498" s="1243"/>
      <c r="I498" s="1244"/>
      <c r="J498" s="1244"/>
      <c r="K498" s="1245"/>
      <c r="L498" s="1243"/>
      <c r="M498" s="1243"/>
      <c r="N498" s="1245"/>
      <c r="O498" s="1251">
        <f>SUM(C498:N498)</f>
        <v>4</v>
      </c>
      <c r="P498" s="1"/>
      <c r="Q498" s="50"/>
      <c r="R498" s="51"/>
    </row>
    <row r="499" spans="1:18" ht="25.5" x14ac:dyDescent="0.25">
      <c r="A499" s="107" t="s">
        <v>37</v>
      </c>
      <c r="B499" s="45" t="s">
        <v>331</v>
      </c>
      <c r="C499" s="1230">
        <f>SUM(C500,C501,C502,C503)</f>
        <v>3</v>
      </c>
      <c r="D499" s="1230">
        <f t="shared" ref="D499:E499" si="19">SUM(D500,D501,D502,D503)</f>
        <v>1</v>
      </c>
      <c r="E499" s="1230">
        <f t="shared" si="19"/>
        <v>2</v>
      </c>
      <c r="F499" s="1246"/>
      <c r="G499" s="1246"/>
      <c r="H499" s="1246"/>
      <c r="I499" s="1246"/>
      <c r="J499" s="1246"/>
      <c r="K499" s="1246"/>
      <c r="L499" s="1246"/>
      <c r="M499" s="1246"/>
      <c r="N499" s="1246"/>
      <c r="O499" s="1250">
        <f>SUM(C499:N499)</f>
        <v>6</v>
      </c>
      <c r="P499" s="1"/>
      <c r="Q499" s="50"/>
      <c r="R499" s="51"/>
    </row>
    <row r="500" spans="1:18" ht="15.75" x14ac:dyDescent="0.25">
      <c r="A500" s="106" t="s">
        <v>149</v>
      </c>
      <c r="B500" s="46" t="s">
        <v>332</v>
      </c>
      <c r="C500" s="1236"/>
      <c r="D500" s="1236"/>
      <c r="E500" s="1237"/>
      <c r="F500" s="1237"/>
      <c r="G500" s="1237"/>
      <c r="H500" s="1237"/>
      <c r="I500" s="1236"/>
      <c r="J500" s="1236"/>
      <c r="K500" s="1239"/>
      <c r="L500" s="1237"/>
      <c r="M500" s="1237"/>
      <c r="N500" s="1239"/>
      <c r="O500" s="1235"/>
      <c r="P500" s="1"/>
      <c r="Q500" s="50"/>
      <c r="R500" s="51"/>
    </row>
    <row r="501" spans="1:18" ht="15.75" x14ac:dyDescent="0.25">
      <c r="A501" s="106" t="s">
        <v>150</v>
      </c>
      <c r="B501" s="46" t="s">
        <v>333</v>
      </c>
      <c r="C501" s="1236"/>
      <c r="D501" s="1236"/>
      <c r="E501" s="1237"/>
      <c r="F501" s="1237"/>
      <c r="G501" s="1237"/>
      <c r="H501" s="1237"/>
      <c r="I501" s="1236"/>
      <c r="J501" s="1236"/>
      <c r="K501" s="1239"/>
      <c r="L501" s="1237"/>
      <c r="M501" s="1237"/>
      <c r="N501" s="1239"/>
      <c r="O501" s="1235"/>
      <c r="P501" s="1"/>
      <c r="Q501" s="50"/>
      <c r="R501" s="51"/>
    </row>
    <row r="502" spans="1:18" ht="15.75" x14ac:dyDescent="0.25">
      <c r="A502" s="106" t="s">
        <v>151</v>
      </c>
      <c r="B502" s="46" t="s">
        <v>334</v>
      </c>
      <c r="C502" s="1236"/>
      <c r="D502" s="1236"/>
      <c r="E502" s="1237"/>
      <c r="F502" s="1237"/>
      <c r="G502" s="1237"/>
      <c r="H502" s="1237"/>
      <c r="I502" s="1236"/>
      <c r="J502" s="1236"/>
      <c r="K502" s="1239"/>
      <c r="L502" s="1237"/>
      <c r="M502" s="1237"/>
      <c r="N502" s="1239"/>
      <c r="O502" s="1235"/>
      <c r="P502" s="1"/>
      <c r="Q502" s="50"/>
      <c r="R502" s="51"/>
    </row>
    <row r="503" spans="1:18" ht="15.75" x14ac:dyDescent="0.25">
      <c r="A503" s="106" t="s">
        <v>152</v>
      </c>
      <c r="B503" s="46" t="s">
        <v>335</v>
      </c>
      <c r="C503" s="1240">
        <v>3</v>
      </c>
      <c r="D503" s="1240">
        <v>1</v>
      </c>
      <c r="E503" s="1241">
        <v>2</v>
      </c>
      <c r="F503" s="1237"/>
      <c r="G503" s="1237"/>
      <c r="H503" s="1237"/>
      <c r="I503" s="1236"/>
      <c r="J503" s="1236"/>
      <c r="K503" s="1239"/>
      <c r="L503" s="1237"/>
      <c r="M503" s="1237"/>
      <c r="N503" s="1239"/>
      <c r="O503" s="1235"/>
      <c r="P503" s="1"/>
      <c r="Q503" s="50"/>
      <c r="R503" s="51"/>
    </row>
    <row r="504" spans="1:18" ht="18" x14ac:dyDescent="0.25">
      <c r="A504" s="107" t="s">
        <v>39</v>
      </c>
      <c r="B504" s="45" t="s">
        <v>336</v>
      </c>
      <c r="C504" s="1262">
        <f>SUM(C505,C506,C507,C508)</f>
        <v>1</v>
      </c>
      <c r="D504" s="1262">
        <f t="shared" ref="D504:E504" si="20">SUM(D505,D506,D507,D508)</f>
        <v>0</v>
      </c>
      <c r="E504" s="1262">
        <f t="shared" si="20"/>
        <v>1</v>
      </c>
      <c r="F504" s="1228"/>
      <c r="G504" s="1228"/>
      <c r="H504" s="1228"/>
      <c r="I504" s="1262"/>
      <c r="J504" s="1262"/>
      <c r="K504" s="1263"/>
      <c r="L504" s="1228"/>
      <c r="M504" s="1228"/>
      <c r="N504" s="1263"/>
      <c r="O504" s="1250">
        <f>SUM(C504:N504)</f>
        <v>2</v>
      </c>
      <c r="P504" s="1"/>
      <c r="Q504" s="50"/>
      <c r="R504" s="51"/>
    </row>
    <row r="505" spans="1:18" ht="15.75" x14ac:dyDescent="0.25">
      <c r="A505" s="106" t="s">
        <v>154</v>
      </c>
      <c r="B505" s="46" t="s">
        <v>337</v>
      </c>
      <c r="C505" s="1236">
        <v>1</v>
      </c>
      <c r="D505" s="1236"/>
      <c r="E505" s="1237"/>
      <c r="F505" s="1237"/>
      <c r="G505" s="1237"/>
      <c r="H505" s="1237"/>
      <c r="I505" s="1236"/>
      <c r="J505" s="1236"/>
      <c r="K505" s="1239"/>
      <c r="L505" s="1237"/>
      <c r="M505" s="1237"/>
      <c r="N505" s="1239"/>
      <c r="O505" s="1235"/>
      <c r="P505" s="1"/>
      <c r="Q505" s="84"/>
      <c r="R505" s="85"/>
    </row>
    <row r="506" spans="1:18" ht="15.75" x14ac:dyDescent="0.25">
      <c r="A506" s="106" t="s">
        <v>155</v>
      </c>
      <c r="B506" s="46" t="s">
        <v>338</v>
      </c>
      <c r="C506" s="1240"/>
      <c r="D506" s="1240"/>
      <c r="E506" s="1241"/>
      <c r="F506" s="1237"/>
      <c r="G506" s="1237"/>
      <c r="H506" s="1237"/>
      <c r="I506" s="1236"/>
      <c r="J506" s="1236"/>
      <c r="K506" s="1239"/>
      <c r="L506" s="1237"/>
      <c r="M506" s="1237"/>
      <c r="N506" s="1239"/>
      <c r="O506" s="1235"/>
      <c r="P506" s="1"/>
      <c r="Q506" s="50"/>
      <c r="R506" s="51"/>
    </row>
    <row r="507" spans="1:18" ht="15.75" x14ac:dyDescent="0.25">
      <c r="A507" s="106" t="s">
        <v>156</v>
      </c>
      <c r="B507" s="46" t="s">
        <v>339</v>
      </c>
      <c r="C507" s="1240"/>
      <c r="D507" s="1240"/>
      <c r="E507" s="1241">
        <v>1</v>
      </c>
      <c r="F507" s="1237"/>
      <c r="G507" s="1237"/>
      <c r="H507" s="1237"/>
      <c r="I507" s="1236"/>
      <c r="J507" s="1236"/>
      <c r="K507" s="1239"/>
      <c r="L507" s="1237"/>
      <c r="M507" s="1237"/>
      <c r="N507" s="1239"/>
      <c r="O507" s="1235"/>
      <c r="P507" s="1"/>
      <c r="Q507" s="50"/>
      <c r="R507" s="51"/>
    </row>
    <row r="508" spans="1:18" ht="15.75" x14ac:dyDescent="0.25">
      <c r="A508" s="106" t="s">
        <v>157</v>
      </c>
      <c r="B508" s="46" t="s">
        <v>340</v>
      </c>
      <c r="C508" s="1240"/>
      <c r="D508" s="1240"/>
      <c r="E508" s="1241"/>
      <c r="F508" s="1237"/>
      <c r="G508" s="1237"/>
      <c r="H508" s="1237"/>
      <c r="I508" s="1236"/>
      <c r="J508" s="1236"/>
      <c r="K508" s="1239"/>
      <c r="L508" s="1237"/>
      <c r="M508" s="1237"/>
      <c r="N508" s="1239"/>
      <c r="O508" s="1235"/>
      <c r="P508" s="1"/>
      <c r="Q508" s="50"/>
      <c r="R508" s="51"/>
    </row>
    <row r="509" spans="1:18" ht="18" x14ac:dyDescent="0.25">
      <c r="A509" s="107" t="s">
        <v>41</v>
      </c>
      <c r="B509" s="47" t="s">
        <v>341</v>
      </c>
      <c r="C509" s="1264">
        <f>SUM(C510,C511)</f>
        <v>0</v>
      </c>
      <c r="D509" s="1264">
        <f t="shared" ref="D509:E509" si="21">SUM(D510,D511)</f>
        <v>0</v>
      </c>
      <c r="E509" s="1264">
        <f t="shared" si="21"/>
        <v>0</v>
      </c>
      <c r="F509" s="1248"/>
      <c r="G509" s="1248"/>
      <c r="H509" s="1248"/>
      <c r="I509" s="1247"/>
      <c r="J509" s="1247"/>
      <c r="K509" s="1249"/>
      <c r="L509" s="1248"/>
      <c r="M509" s="1248"/>
      <c r="N509" s="1249"/>
      <c r="O509" s="1250">
        <f>SUM(C509:N509)</f>
        <v>0</v>
      </c>
      <c r="P509" s="1"/>
      <c r="Q509" s="50"/>
      <c r="R509" s="51"/>
    </row>
    <row r="510" spans="1:18" ht="15.75" x14ac:dyDescent="0.25">
      <c r="A510" s="106" t="s">
        <v>159</v>
      </c>
      <c r="B510" s="44" t="s">
        <v>342</v>
      </c>
      <c r="C510" s="1236"/>
      <c r="D510" s="1236"/>
      <c r="E510" s="1237"/>
      <c r="F510" s="1237"/>
      <c r="G510" s="1237"/>
      <c r="H510" s="1237"/>
      <c r="I510" s="1236"/>
      <c r="J510" s="1236"/>
      <c r="K510" s="1239"/>
      <c r="L510" s="1237"/>
      <c r="M510" s="1237"/>
      <c r="N510" s="1239"/>
      <c r="O510" s="1235"/>
      <c r="P510" s="1"/>
      <c r="Q510" s="50"/>
      <c r="R510" s="51"/>
    </row>
    <row r="511" spans="1:18" ht="15.75" x14ac:dyDescent="0.25">
      <c r="A511" s="106" t="s">
        <v>160</v>
      </c>
      <c r="B511" s="44" t="s">
        <v>343</v>
      </c>
      <c r="C511" s="1236"/>
      <c r="D511" s="1236"/>
      <c r="E511" s="1237"/>
      <c r="F511" s="1237"/>
      <c r="G511" s="1237"/>
      <c r="H511" s="1237"/>
      <c r="I511" s="1236"/>
      <c r="J511" s="1236"/>
      <c r="K511" s="1239"/>
      <c r="L511" s="1237"/>
      <c r="M511" s="1237"/>
      <c r="N511" s="1239"/>
      <c r="O511" s="1235"/>
      <c r="P511" s="1"/>
      <c r="Q511" s="50"/>
      <c r="R511" s="51"/>
    </row>
    <row r="512" spans="1:18" ht="18" x14ac:dyDescent="0.25">
      <c r="A512" s="107" t="s">
        <v>43</v>
      </c>
      <c r="B512" s="48" t="s">
        <v>344</v>
      </c>
      <c r="C512" s="1264">
        <f>SUM(C513,C514,C515)</f>
        <v>0</v>
      </c>
      <c r="D512" s="1264">
        <f t="shared" ref="D512:E512" si="22">SUM(D513,D514,D515)</f>
        <v>0</v>
      </c>
      <c r="E512" s="1264">
        <f t="shared" si="22"/>
        <v>1</v>
      </c>
      <c r="F512" s="1248"/>
      <c r="G512" s="1248"/>
      <c r="H512" s="1248"/>
      <c r="I512" s="1247"/>
      <c r="J512" s="1247"/>
      <c r="K512" s="1249"/>
      <c r="L512" s="1248"/>
      <c r="M512" s="1248"/>
      <c r="N512" s="1249"/>
      <c r="O512" s="1250">
        <f>SUM(C512:N512)</f>
        <v>1</v>
      </c>
      <c r="P512" s="1"/>
      <c r="Q512" s="50"/>
      <c r="R512" s="51"/>
    </row>
    <row r="513" spans="1:18" ht="15.75" x14ac:dyDescent="0.25">
      <c r="A513" s="106" t="s">
        <v>163</v>
      </c>
      <c r="B513" s="46" t="s">
        <v>345</v>
      </c>
      <c r="C513" s="1236"/>
      <c r="D513" s="1236"/>
      <c r="E513" s="1237">
        <v>1</v>
      </c>
      <c r="F513" s="1237"/>
      <c r="G513" s="1237"/>
      <c r="H513" s="1237"/>
      <c r="I513" s="1236"/>
      <c r="J513" s="1236"/>
      <c r="K513" s="1239"/>
      <c r="L513" s="1237"/>
      <c r="M513" s="1237"/>
      <c r="N513" s="1239"/>
      <c r="O513" s="1235"/>
      <c r="P513" s="1"/>
      <c r="Q513" s="84"/>
      <c r="R513" s="85"/>
    </row>
    <row r="514" spans="1:18" ht="15.75" x14ac:dyDescent="0.25">
      <c r="A514" s="106" t="s">
        <v>164</v>
      </c>
      <c r="B514" s="46" t="s">
        <v>346</v>
      </c>
      <c r="C514" s="1236"/>
      <c r="D514" s="1236"/>
      <c r="E514" s="1237"/>
      <c r="F514" s="1237"/>
      <c r="G514" s="1237"/>
      <c r="H514" s="1237"/>
      <c r="I514" s="1236"/>
      <c r="J514" s="1236"/>
      <c r="K514" s="1239"/>
      <c r="L514" s="1237"/>
      <c r="M514" s="1237"/>
      <c r="N514" s="1239"/>
      <c r="O514" s="1235"/>
      <c r="P514" s="1"/>
      <c r="Q514" s="50"/>
      <c r="R514" s="51"/>
    </row>
    <row r="515" spans="1:18" ht="15.75" x14ac:dyDescent="0.25">
      <c r="A515" s="106" t="s">
        <v>165</v>
      </c>
      <c r="B515" s="46" t="s">
        <v>347</v>
      </c>
      <c r="C515" s="1236"/>
      <c r="D515" s="1236"/>
      <c r="E515" s="1237"/>
      <c r="F515" s="1237"/>
      <c r="G515" s="1237"/>
      <c r="H515" s="1237"/>
      <c r="I515" s="1236"/>
      <c r="J515" s="1236"/>
      <c r="K515" s="1239"/>
      <c r="L515" s="1237"/>
      <c r="M515" s="1237"/>
      <c r="N515" s="1239"/>
      <c r="O515" s="1235"/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1264">
        <f>SUM(C517,C518,C519)</f>
        <v>1</v>
      </c>
      <c r="D516" s="1264">
        <f t="shared" ref="D516:E516" si="23">SUM(D517,D518,D519)</f>
        <v>2</v>
      </c>
      <c r="E516" s="1264">
        <f t="shared" si="23"/>
        <v>10</v>
      </c>
      <c r="F516" s="1248"/>
      <c r="G516" s="1248"/>
      <c r="H516" s="1248"/>
      <c r="I516" s="1247"/>
      <c r="J516" s="1247"/>
      <c r="K516" s="1249"/>
      <c r="L516" s="1248"/>
      <c r="M516" s="1248"/>
      <c r="N516" s="1249"/>
      <c r="O516" s="1250">
        <f>SUM(C516:N516)</f>
        <v>13</v>
      </c>
      <c r="P516" s="1"/>
      <c r="Q516" s="50"/>
      <c r="R516" s="51"/>
    </row>
    <row r="517" spans="1:18" ht="15.75" x14ac:dyDescent="0.25">
      <c r="A517" s="106" t="s">
        <v>168</v>
      </c>
      <c r="B517" s="46" t="s">
        <v>349</v>
      </c>
      <c r="C517" s="1236"/>
      <c r="D517" s="1236">
        <v>2</v>
      </c>
      <c r="E517" s="1237">
        <v>10</v>
      </c>
      <c r="F517" s="1237"/>
      <c r="G517" s="1237"/>
      <c r="H517" s="1237"/>
      <c r="I517" s="1236"/>
      <c r="J517" s="1236"/>
      <c r="K517" s="1239"/>
      <c r="L517" s="1237"/>
      <c r="M517" s="1237"/>
      <c r="N517" s="1239"/>
      <c r="O517" s="1235"/>
      <c r="P517" s="1"/>
      <c r="Q517" s="50"/>
      <c r="R517" s="51"/>
    </row>
    <row r="518" spans="1:18" ht="15.75" x14ac:dyDescent="0.25">
      <c r="A518" s="106" t="s">
        <v>169</v>
      </c>
      <c r="B518" s="46" t="s">
        <v>343</v>
      </c>
      <c r="C518" s="1236">
        <v>1</v>
      </c>
      <c r="D518" s="1236"/>
      <c r="E518" s="1237"/>
      <c r="F518" s="1237"/>
      <c r="G518" s="1237"/>
      <c r="H518" s="1237"/>
      <c r="I518" s="1236"/>
      <c r="J518" s="1236"/>
      <c r="K518" s="1239"/>
      <c r="L518" s="1237"/>
      <c r="M518" s="1237"/>
      <c r="N518" s="1239"/>
      <c r="O518" s="1235"/>
      <c r="P518" s="1"/>
      <c r="Q518" s="84"/>
      <c r="R518" s="85"/>
    </row>
    <row r="519" spans="1:18" ht="15.75" x14ac:dyDescent="0.25">
      <c r="A519" s="106" t="s">
        <v>170</v>
      </c>
      <c r="B519" s="46" t="s">
        <v>350</v>
      </c>
      <c r="C519" s="1236"/>
      <c r="D519" s="1236"/>
      <c r="E519" s="1237"/>
      <c r="F519" s="1237"/>
      <c r="G519" s="1237"/>
      <c r="H519" s="1237"/>
      <c r="I519" s="1236"/>
      <c r="J519" s="1236"/>
      <c r="K519" s="1239"/>
      <c r="L519" s="1237"/>
      <c r="M519" s="1237"/>
      <c r="N519" s="1239"/>
      <c r="O519" s="1235"/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1265">
        <f>SUM(C521:C523)</f>
        <v>0</v>
      </c>
      <c r="D520" s="1265">
        <f t="shared" ref="D520:E520" si="24">SUM(D521:D523)</f>
        <v>1</v>
      </c>
      <c r="E520" s="1265">
        <f t="shared" si="24"/>
        <v>0</v>
      </c>
      <c r="F520" s="1243"/>
      <c r="G520" s="1243"/>
      <c r="H520" s="1243"/>
      <c r="I520" s="1244"/>
      <c r="J520" s="1244"/>
      <c r="K520" s="1245"/>
      <c r="L520" s="1243"/>
      <c r="M520" s="1243"/>
      <c r="N520" s="1245"/>
      <c r="O520" s="1250">
        <f>SUM(C520:N520)</f>
        <v>1</v>
      </c>
      <c r="P520" s="1"/>
      <c r="Q520" s="50"/>
      <c r="R520" s="51"/>
    </row>
    <row r="521" spans="1:18" ht="15.75" x14ac:dyDescent="0.25">
      <c r="A521" s="164" t="s">
        <v>172</v>
      </c>
      <c r="B521" s="168" t="s">
        <v>394</v>
      </c>
      <c r="C521" s="1236"/>
      <c r="D521" s="1236">
        <v>1</v>
      </c>
      <c r="E521" s="1237"/>
      <c r="F521" s="1237"/>
      <c r="G521" s="1237"/>
      <c r="H521" s="1237"/>
      <c r="I521" s="1236"/>
      <c r="J521" s="1236"/>
      <c r="K521" s="1239"/>
      <c r="L521" s="1237"/>
      <c r="M521" s="1237"/>
      <c r="N521" s="1239"/>
      <c r="O521" s="1235"/>
      <c r="P521" s="1"/>
      <c r="Q521" s="50"/>
      <c r="R521" s="51"/>
    </row>
    <row r="522" spans="1:18" ht="15.75" x14ac:dyDescent="0.25">
      <c r="A522" s="164" t="s">
        <v>173</v>
      </c>
      <c r="B522" s="168" t="s">
        <v>395</v>
      </c>
      <c r="C522" s="1236"/>
      <c r="D522" s="1236"/>
      <c r="E522" s="1237"/>
      <c r="F522" s="1237"/>
      <c r="G522" s="1237"/>
      <c r="H522" s="1237"/>
      <c r="I522" s="1236"/>
      <c r="J522" s="1236"/>
      <c r="K522" s="1239"/>
      <c r="L522" s="1237"/>
      <c r="M522" s="1237"/>
      <c r="N522" s="1239"/>
      <c r="O522" s="1235"/>
      <c r="P522" s="1"/>
      <c r="Q522" s="50"/>
      <c r="R522" s="51"/>
    </row>
    <row r="523" spans="1:18" ht="15.75" x14ac:dyDescent="0.25">
      <c r="A523" s="164" t="s">
        <v>174</v>
      </c>
      <c r="B523" s="168" t="s">
        <v>396</v>
      </c>
      <c r="C523" s="1236"/>
      <c r="D523" s="1236"/>
      <c r="E523" s="1237"/>
      <c r="F523" s="1237"/>
      <c r="G523" s="1237"/>
      <c r="H523" s="1237"/>
      <c r="I523" s="1236"/>
      <c r="J523" s="1236"/>
      <c r="K523" s="1239"/>
      <c r="L523" s="1237"/>
      <c r="M523" s="1237"/>
      <c r="N523" s="1239"/>
      <c r="O523" s="1235"/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1265">
        <f>SUM(C525,C526)</f>
        <v>6</v>
      </c>
      <c r="D524" s="1265">
        <f t="shared" ref="D524:E524" si="25">SUM(D525,D526)</f>
        <v>3</v>
      </c>
      <c r="E524" s="1265">
        <f t="shared" si="25"/>
        <v>0</v>
      </c>
      <c r="F524" s="1243"/>
      <c r="G524" s="1243"/>
      <c r="H524" s="1243"/>
      <c r="I524" s="1244"/>
      <c r="J524" s="1244"/>
      <c r="K524" s="1245"/>
      <c r="L524" s="1243"/>
      <c r="M524" s="1243"/>
      <c r="N524" s="1245"/>
      <c r="O524" s="1250">
        <f>SUM(C524:N524)</f>
        <v>9</v>
      </c>
      <c r="P524" s="1"/>
      <c r="Q524" s="50"/>
      <c r="R524" s="51"/>
    </row>
    <row r="525" spans="1:18" ht="15.75" x14ac:dyDescent="0.25">
      <c r="A525" s="164" t="s">
        <v>176</v>
      </c>
      <c r="B525" s="168" t="s">
        <v>398</v>
      </c>
      <c r="C525" s="1236">
        <v>1</v>
      </c>
      <c r="D525" s="1236">
        <v>1</v>
      </c>
      <c r="E525" s="1237"/>
      <c r="F525" s="1237"/>
      <c r="G525" s="1237"/>
      <c r="H525" s="1237"/>
      <c r="I525" s="1236"/>
      <c r="J525" s="1236"/>
      <c r="K525" s="1239"/>
      <c r="L525" s="1237"/>
      <c r="M525" s="1237"/>
      <c r="N525" s="1239"/>
      <c r="O525" s="1235"/>
      <c r="P525" s="1"/>
      <c r="Q525" s="50"/>
      <c r="R525" s="51"/>
    </row>
    <row r="526" spans="1:18" ht="15.75" x14ac:dyDescent="0.25">
      <c r="A526" s="164" t="s">
        <v>177</v>
      </c>
      <c r="B526" s="168" t="s">
        <v>399</v>
      </c>
      <c r="C526" s="1236">
        <v>5</v>
      </c>
      <c r="D526" s="1236">
        <v>2</v>
      </c>
      <c r="E526" s="1237"/>
      <c r="F526" s="1237"/>
      <c r="G526" s="1237"/>
      <c r="H526" s="1237"/>
      <c r="I526" s="1236"/>
      <c r="J526" s="1236"/>
      <c r="K526" s="1239"/>
      <c r="L526" s="1237"/>
      <c r="M526" s="1237"/>
      <c r="N526" s="1239"/>
      <c r="O526" s="1235"/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1265">
        <v>0</v>
      </c>
      <c r="D527" s="1265">
        <v>0</v>
      </c>
      <c r="E527" s="1265">
        <v>0</v>
      </c>
      <c r="F527" s="1243"/>
      <c r="G527" s="1243"/>
      <c r="H527" s="1243"/>
      <c r="I527" s="1244"/>
      <c r="J527" s="1244"/>
      <c r="K527" s="1245"/>
      <c r="L527" s="1243"/>
      <c r="M527" s="1243"/>
      <c r="N527" s="1245"/>
      <c r="O527" s="1250">
        <f>SUM(C527:N527)</f>
        <v>0</v>
      </c>
      <c r="P527" s="1"/>
      <c r="Q527" s="50"/>
      <c r="R527" s="51"/>
    </row>
    <row r="528" spans="1:18" ht="18" x14ac:dyDescent="0.25">
      <c r="A528" s="166" t="s">
        <v>51</v>
      </c>
      <c r="B528" s="49" t="s">
        <v>351</v>
      </c>
      <c r="C528" s="1252">
        <f>SUM(C491,C498,C499,C504,C509,C512,C516,C520,C524,C527)</f>
        <v>17</v>
      </c>
      <c r="D528" s="1252">
        <f t="shared" ref="D528:E528" si="26">SUM(D491,D498,D499,D504,D509,D512,D516,D520,D524,D527)</f>
        <v>10</v>
      </c>
      <c r="E528" s="1252">
        <f t="shared" si="26"/>
        <v>16</v>
      </c>
      <c r="F528" s="1252">
        <f t="shared" ref="F528:N528" si="27">SUM(F480:F527)</f>
        <v>0</v>
      </c>
      <c r="G528" s="1252">
        <f t="shared" si="27"/>
        <v>0</v>
      </c>
      <c r="H528" s="1252">
        <f t="shared" si="27"/>
        <v>0</v>
      </c>
      <c r="I528" s="1252">
        <f t="shared" si="27"/>
        <v>0</v>
      </c>
      <c r="J528" s="1252">
        <f t="shared" si="27"/>
        <v>0</v>
      </c>
      <c r="K528" s="1252">
        <f t="shared" si="27"/>
        <v>0</v>
      </c>
      <c r="L528" s="1252">
        <f t="shared" si="27"/>
        <v>0</v>
      </c>
      <c r="M528" s="1252">
        <f t="shared" si="27"/>
        <v>0</v>
      </c>
      <c r="N528" s="1252">
        <f t="shared" si="27"/>
        <v>0</v>
      </c>
      <c r="O528" s="832">
        <f>SUM(O491:O527)</f>
        <v>43</v>
      </c>
      <c r="P528" s="1"/>
      <c r="Q528" s="50"/>
      <c r="R528" s="51"/>
    </row>
    <row r="529" spans="1:18" ht="15.75" x14ac:dyDescent="0.25">
      <c r="A529" s="166" t="s">
        <v>53</v>
      </c>
      <c r="B529" s="29" t="s">
        <v>352</v>
      </c>
      <c r="C529" s="1253">
        <v>1</v>
      </c>
      <c r="D529" s="1254"/>
      <c r="E529" s="1255"/>
      <c r="F529" s="1256"/>
      <c r="G529" s="1256"/>
      <c r="H529" s="1256"/>
      <c r="I529" s="1257"/>
      <c r="J529" s="1258"/>
      <c r="K529" s="1259"/>
      <c r="L529" s="1256"/>
      <c r="M529" s="1256"/>
      <c r="N529" s="1259"/>
      <c r="O529" s="1261">
        <v>1</v>
      </c>
      <c r="P529" s="1"/>
      <c r="Q529" s="50"/>
      <c r="R529" s="51"/>
    </row>
    <row r="530" spans="1:18" ht="18" x14ac:dyDescent="0.25">
      <c r="A530" s="166" t="s">
        <v>54</v>
      </c>
      <c r="B530" s="59" t="s">
        <v>320</v>
      </c>
      <c r="C530" s="1260">
        <f t="shared" ref="C530:N530" si="28">C528+C529</f>
        <v>18</v>
      </c>
      <c r="D530" s="1260">
        <f t="shared" si="28"/>
        <v>10</v>
      </c>
      <c r="E530" s="1260">
        <f t="shared" si="28"/>
        <v>16</v>
      </c>
      <c r="F530" s="1260">
        <f t="shared" si="28"/>
        <v>0</v>
      </c>
      <c r="G530" s="1260">
        <f t="shared" si="28"/>
        <v>0</v>
      </c>
      <c r="H530" s="1260">
        <f t="shared" si="28"/>
        <v>0</v>
      </c>
      <c r="I530" s="1260">
        <f t="shared" si="28"/>
        <v>0</v>
      </c>
      <c r="J530" s="1260">
        <f t="shared" si="28"/>
        <v>0</v>
      </c>
      <c r="K530" s="1260">
        <f t="shared" si="28"/>
        <v>0</v>
      </c>
      <c r="L530" s="1260">
        <f t="shared" si="28"/>
        <v>0</v>
      </c>
      <c r="M530" s="1260">
        <f t="shared" si="28"/>
        <v>0</v>
      </c>
      <c r="N530" s="1260">
        <f t="shared" si="28"/>
        <v>0</v>
      </c>
      <c r="O530" s="1058">
        <f>SUM(O528:O529)</f>
        <v>44</v>
      </c>
      <c r="P530" s="16"/>
      <c r="Q530" s="61"/>
      <c r="R530" s="62"/>
    </row>
  </sheetData>
  <protectedRanges>
    <protectedRange sqref="E7:E8 E11 E13:E14" name="Plage1_1_1_1_1"/>
    <protectedRange sqref="D497:D498" name="Plage12_13_1_1_3"/>
    <protectedRange sqref="E497:E498" name="Plage12_14_1_1_3"/>
    <protectedRange sqref="C497:C498" name="Plage12_12_1_1_3_2"/>
    <protectedRange sqref="D503" name="Plage12_13_1_1_3_1"/>
    <protectedRange sqref="E503" name="Plage12_14_1_1_3_1"/>
    <protectedRange sqref="C503" name="Plage12_12_1_1_3_2_1"/>
    <protectedRange sqref="D506:D508" name="Plage12_13_1_1_3_2"/>
    <protectedRange sqref="E506:E508" name="Plage12_14_1_1_3_2"/>
    <protectedRange sqref="C506:C508" name="Plage12_12_1_1_3_2_2"/>
    <protectedRange sqref="E529" name="Plage12_3_1_3"/>
    <protectedRange sqref="C499:E499" name="Plage12_12_1_1_3_2_3"/>
    <protectedRange sqref="D93:D94" name="Plage3_7_1_1_1_1_2"/>
    <protectedRange sqref="C93:C94" name="Plage3_7_1_1_1_1_1_1"/>
  </protectedRanges>
  <mergeCells count="25">
    <mergeCell ref="B71:B72"/>
    <mergeCell ref="C71:D71"/>
    <mergeCell ref="E71:F71"/>
    <mergeCell ref="G71:G72"/>
    <mergeCell ref="B3:E3"/>
    <mergeCell ref="B18:B19"/>
    <mergeCell ref="C18:D18"/>
    <mergeCell ref="E18:F18"/>
    <mergeCell ref="G18:G19"/>
    <mergeCell ref="P337:AB337"/>
    <mergeCell ref="A390:A391"/>
    <mergeCell ref="B390:B391"/>
    <mergeCell ref="C390:O390"/>
    <mergeCell ref="B111:I111"/>
    <mergeCell ref="B128:I128"/>
    <mergeCell ref="A284:A285"/>
    <mergeCell ref="B284:B285"/>
    <mergeCell ref="C284:O284"/>
    <mergeCell ref="P284:AB284"/>
    <mergeCell ref="A444:A445"/>
    <mergeCell ref="B444:B445"/>
    <mergeCell ref="C444:O444"/>
    <mergeCell ref="A337:A338"/>
    <mergeCell ref="B337:B338"/>
    <mergeCell ref="C337:O337"/>
  </mergeCells>
  <pageMargins left="0.7" right="0.7" top="0.75" bottom="0.75" header="0.3" footer="0.3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0"/>
  <sheetViews>
    <sheetView topLeftCell="D466" workbookViewId="0">
      <selection activeCell="B388" sqref="B388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8" width="9.140625" customWidth="1"/>
    <col min="9" max="9" width="9.7109375" customWidth="1"/>
    <col min="10" max="10" width="9.5703125" customWidth="1"/>
    <col min="11" max="11" width="10.42578125" customWidth="1"/>
    <col min="12" max="14" width="8.7109375" customWidth="1"/>
    <col min="15" max="15" width="17" customWidth="1"/>
    <col min="16" max="27" width="8.7109375" customWidth="1"/>
  </cols>
  <sheetData>
    <row r="1" spans="1:15" ht="15.75" x14ac:dyDescent="0.25">
      <c r="A1" s="91" t="s">
        <v>476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92" t="s">
        <v>491</v>
      </c>
      <c r="C3" s="92"/>
      <c r="D3" s="92"/>
      <c r="E3" s="9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10" t="s">
        <v>0</v>
      </c>
      <c r="B5" s="8"/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7" t="s">
        <v>442</v>
      </c>
    </row>
    <row r="6" spans="1:15" ht="18" x14ac:dyDescent="0.25">
      <c r="A6" s="23" t="s">
        <v>13</v>
      </c>
      <c r="B6" s="19" t="s">
        <v>14</v>
      </c>
      <c r="C6" s="292">
        <f>SUM(C7:C8)</f>
        <v>197</v>
      </c>
      <c r="D6" s="292">
        <f t="shared" ref="D6:N6" si="0">SUM(D7:D8)</f>
        <v>210</v>
      </c>
      <c r="E6" s="292">
        <f t="shared" si="0"/>
        <v>136</v>
      </c>
      <c r="F6" s="292">
        <f t="shared" si="0"/>
        <v>0</v>
      </c>
      <c r="G6" s="292">
        <f t="shared" si="0"/>
        <v>0</v>
      </c>
      <c r="H6" s="292">
        <f t="shared" si="0"/>
        <v>0</v>
      </c>
      <c r="I6" s="292">
        <f t="shared" si="0"/>
        <v>0</v>
      </c>
      <c r="J6" s="292">
        <f t="shared" si="0"/>
        <v>0</v>
      </c>
      <c r="K6" s="292">
        <f t="shared" si="0"/>
        <v>0</v>
      </c>
      <c r="L6" s="292">
        <f t="shared" si="0"/>
        <v>0</v>
      </c>
      <c r="M6" s="292">
        <f t="shared" si="0"/>
        <v>0</v>
      </c>
      <c r="N6" s="292">
        <f t="shared" si="0"/>
        <v>0</v>
      </c>
      <c r="O6" s="718">
        <f>SUM(C6:N6)</f>
        <v>543</v>
      </c>
    </row>
    <row r="7" spans="1:15" x14ac:dyDescent="0.25">
      <c r="A7" s="106" t="s">
        <v>15</v>
      </c>
      <c r="B7" s="18" t="s">
        <v>16</v>
      </c>
      <c r="C7" s="204">
        <f>TNR!C7+FNR!C7+TMN!C7+MJG!C7+TOL!C7+ANT!C7</f>
        <v>46</v>
      </c>
      <c r="D7" s="204">
        <f>TNR!D7+FNR!D7+TMN!D7+MJG!D7+TOL!D7+ANT!D7</f>
        <v>63</v>
      </c>
      <c r="E7" s="204">
        <f>TNR!E7+FNR!E7+TMN!E7+MJG!E7+TOL!E7+ANT!E7</f>
        <v>31</v>
      </c>
      <c r="F7" s="204">
        <f>TNR!F7+FNR!F7+TMN!F7+MJG!F7+TOL!F7+ANT!F7</f>
        <v>0</v>
      </c>
      <c r="G7" s="204">
        <f>TNR!G7+FNR!G7+TMN!G7+MJG!G7+TOL!G7+ANT!G7</f>
        <v>0</v>
      </c>
      <c r="H7" s="204">
        <f>TNR!H7+FNR!H7+TMN!H7+MJG!H7+TOL!H7+ANT!H7</f>
        <v>0</v>
      </c>
      <c r="I7" s="204">
        <f>TNR!I7+FNR!I7+TMN!I7+MJG!I7+TOL!I7+ANT!I7</f>
        <v>0</v>
      </c>
      <c r="J7" s="204">
        <f>TNR!J7+FNR!J7+TMN!J7+MJG!J7+TOL!J7+ANT!J7</f>
        <v>0</v>
      </c>
      <c r="K7" s="204">
        <f>TNR!K7+FNR!K7+TMN!K7+MJG!K7+TOL!K7+ANT!K7</f>
        <v>0</v>
      </c>
      <c r="L7" s="204">
        <f>TNR!L7+FNR!L7+TMN!L7+MJG!L7+TOL!L7+ANT!L7</f>
        <v>0</v>
      </c>
      <c r="M7" s="204">
        <f>TNR!M7+FNR!M7+TMN!M7+MJG!M7+TOL!M7+ANT!M7</f>
        <v>0</v>
      </c>
      <c r="N7" s="204">
        <f>TNR!N7+FNR!N7+TMN!N7+MJG!N7+TOL!N7+ANT!N7</f>
        <v>0</v>
      </c>
      <c r="O7" s="17">
        <f t="shared" ref="O7:O14" si="1">SUM(C7:N7)</f>
        <v>140</v>
      </c>
    </row>
    <row r="8" spans="1:15" x14ac:dyDescent="0.25">
      <c r="A8" s="106" t="s">
        <v>17</v>
      </c>
      <c r="B8" s="18" t="s">
        <v>18</v>
      </c>
      <c r="C8" s="204">
        <f>TNR!C8+FNR!C8+TMN!C8+MJG!C8+TOL!C8+ANT!C8</f>
        <v>151</v>
      </c>
      <c r="D8" s="204">
        <f>TNR!D8+FNR!D8+TMN!D8+MJG!D8+TOL!D8+ANT!D8</f>
        <v>147</v>
      </c>
      <c r="E8" s="204">
        <f>TNR!E8+FNR!E8+TMN!E8+MJG!E8+TOL!E8+ANT!E8</f>
        <v>105</v>
      </c>
      <c r="F8" s="204">
        <f>TNR!F8+FNR!F8+TMN!F8+MJG!F8+TOL!F8+ANT!F8</f>
        <v>0</v>
      </c>
      <c r="G8" s="204">
        <f>TNR!G8+FNR!G8+TMN!G8+MJG!G8+TOL!G8+ANT!G8</f>
        <v>0</v>
      </c>
      <c r="H8" s="204">
        <f>TNR!H8+FNR!H8+TMN!H8+MJG!H8+TOL!H8+ANT!H8</f>
        <v>0</v>
      </c>
      <c r="I8" s="204">
        <f>TNR!I8+FNR!I8+TMN!I8+MJG!I8+TOL!I8+ANT!I8</f>
        <v>0</v>
      </c>
      <c r="J8" s="204">
        <f>TNR!J8+FNR!J8+TMN!J8+MJG!J8+TOL!J8+ANT!J8</f>
        <v>0</v>
      </c>
      <c r="K8" s="204">
        <f>TNR!K8+FNR!K8+TMN!K8+MJG!K8+TOL!K8+ANT!K8</f>
        <v>0</v>
      </c>
      <c r="L8" s="204">
        <f>TNR!L8+FNR!L8+TMN!L8+MJG!L8+TOL!L8+ANT!L8</f>
        <v>0</v>
      </c>
      <c r="M8" s="204">
        <f>TNR!M8+FNR!M8+TMN!M8+MJG!M8+TOL!M8+ANT!M8</f>
        <v>0</v>
      </c>
      <c r="N8" s="204">
        <f>TNR!N8+FNR!N8+TMN!N8+MJG!N8+TOL!N8+ANT!N8</f>
        <v>0</v>
      </c>
      <c r="O8" s="17">
        <f t="shared" si="1"/>
        <v>403</v>
      </c>
    </row>
    <row r="9" spans="1:15" ht="18" x14ac:dyDescent="0.25">
      <c r="A9" s="23" t="s">
        <v>19</v>
      </c>
      <c r="B9" s="19" t="s">
        <v>20</v>
      </c>
      <c r="C9" s="292">
        <f t="shared" ref="C9:N9" si="2">SUM(C10:C11)</f>
        <v>52</v>
      </c>
      <c r="D9" s="292">
        <f t="shared" si="2"/>
        <v>53</v>
      </c>
      <c r="E9" s="292">
        <f t="shared" si="2"/>
        <v>28</v>
      </c>
      <c r="F9" s="292">
        <f t="shared" si="2"/>
        <v>0</v>
      </c>
      <c r="G9" s="292">
        <f t="shared" si="2"/>
        <v>0</v>
      </c>
      <c r="H9" s="292">
        <f t="shared" si="2"/>
        <v>0</v>
      </c>
      <c r="I9" s="292">
        <f t="shared" si="2"/>
        <v>0</v>
      </c>
      <c r="J9" s="292">
        <f t="shared" si="2"/>
        <v>0</v>
      </c>
      <c r="K9" s="292">
        <f t="shared" si="2"/>
        <v>0</v>
      </c>
      <c r="L9" s="292">
        <f t="shared" si="2"/>
        <v>0</v>
      </c>
      <c r="M9" s="292">
        <f t="shared" si="2"/>
        <v>0</v>
      </c>
      <c r="N9" s="292">
        <f t="shared" si="2"/>
        <v>0</v>
      </c>
      <c r="O9" s="718">
        <f t="shared" si="1"/>
        <v>133</v>
      </c>
    </row>
    <row r="10" spans="1:15" x14ac:dyDescent="0.25">
      <c r="A10" s="106" t="s">
        <v>21</v>
      </c>
      <c r="B10" s="18" t="s">
        <v>22</v>
      </c>
      <c r="C10" s="204">
        <f>TNR!C10+FNR!C10+TMN!C10+MJG!C10+TOL!C10+ANT!C10</f>
        <v>19</v>
      </c>
      <c r="D10" s="204">
        <f>TNR!D10+FNR!D10+TMN!D10+MJG!D10+TOL!D10+ANT!D10</f>
        <v>29</v>
      </c>
      <c r="E10" s="204">
        <f>TNR!E10+FNR!E10+TMN!E10+MJG!E10+TOL!E10+ANT!E10</f>
        <v>14</v>
      </c>
      <c r="F10" s="204">
        <f>TNR!F10+FNR!F10+TMN!F10+MJG!F10+TOL!F10+ANT!F10</f>
        <v>0</v>
      </c>
      <c r="G10" s="204">
        <f>TNR!G10+FNR!G10+TMN!G10+MJG!G10+TOL!G10+ANT!G10</f>
        <v>0</v>
      </c>
      <c r="H10" s="204">
        <f>TNR!H10+FNR!H10+TMN!H10+MJG!H10+TOL!H10+ANT!H10</f>
        <v>0</v>
      </c>
      <c r="I10" s="204">
        <f>TNR!I10+FNR!I10+TMN!I10+MJG!I10+TOL!I10+ANT!I10</f>
        <v>0</v>
      </c>
      <c r="J10" s="204">
        <f>TNR!J10+FNR!J10+TMN!J10+MJG!J10+TOL!J10+ANT!J10</f>
        <v>0</v>
      </c>
      <c r="K10" s="204">
        <f>TNR!K10+FNR!K10+TMN!K10+MJG!K10+TOL!K10+ANT!K10</f>
        <v>0</v>
      </c>
      <c r="L10" s="204">
        <f>TNR!L10+FNR!L10+TMN!L10+MJG!L10+TOL!L10+ANT!L10</f>
        <v>0</v>
      </c>
      <c r="M10" s="204">
        <f>TNR!M10+FNR!M10+TMN!M10+MJG!M10+TOL!M10+ANT!M10</f>
        <v>0</v>
      </c>
      <c r="N10" s="204">
        <f>TNR!N10+FNR!N10+TMN!N10+MJG!N10+TOL!N10+ANT!N10</f>
        <v>0</v>
      </c>
      <c r="O10" s="17">
        <f t="shared" si="1"/>
        <v>62</v>
      </c>
    </row>
    <row r="11" spans="1:15" x14ac:dyDescent="0.25">
      <c r="A11" s="106" t="s">
        <v>23</v>
      </c>
      <c r="B11" s="18" t="s">
        <v>24</v>
      </c>
      <c r="C11" s="204">
        <f>TNR!C11+FNR!C11+TMN!C11+MJG!C11+TOL!C11+ANT!C11</f>
        <v>33</v>
      </c>
      <c r="D11" s="204">
        <f>TNR!D11+FNR!D11+TMN!D11+MJG!D11+TOL!D11+ANT!D11</f>
        <v>24</v>
      </c>
      <c r="E11" s="204">
        <f>TNR!E11+FNR!E11+TMN!E11+MJG!E11+TOL!E11+ANT!E11</f>
        <v>14</v>
      </c>
      <c r="F11" s="204">
        <f>TNR!F11+FNR!F11+TMN!F11+MJG!F11+TOL!F11+ANT!F11</f>
        <v>0</v>
      </c>
      <c r="G11" s="204">
        <f>TNR!G11+FNR!G11+TMN!G11+MJG!G11+TOL!G11+ANT!G11</f>
        <v>0</v>
      </c>
      <c r="H11" s="204">
        <f>TNR!H11+FNR!H11+TMN!H11+MJG!H11+TOL!H11+ANT!H11</f>
        <v>0</v>
      </c>
      <c r="I11" s="204">
        <f>TNR!I11+FNR!I11+TMN!I11+MJG!I11+TOL!I11+ANT!I11</f>
        <v>0</v>
      </c>
      <c r="J11" s="204">
        <f>TNR!J11+FNR!J11+TMN!J11+MJG!J11+TOL!J11+ANT!J11</f>
        <v>0</v>
      </c>
      <c r="K11" s="204">
        <f>TNR!K11+FNR!K11+TMN!K11+MJG!K11+TOL!K11+ANT!K11</f>
        <v>0</v>
      </c>
      <c r="L11" s="204">
        <f>TNR!L11+FNR!L11+TMN!L11+MJG!L11+TOL!L11+ANT!L11</f>
        <v>0</v>
      </c>
      <c r="M11" s="204">
        <f>TNR!M11+FNR!M11+TMN!M11+MJG!M11+TOL!M11+ANT!M11</f>
        <v>0</v>
      </c>
      <c r="N11" s="204">
        <f>TNR!N11+FNR!N11+TMN!N11+MJG!N11+TOL!N11+ANT!N11</f>
        <v>0</v>
      </c>
      <c r="O11" s="17">
        <f t="shared" si="1"/>
        <v>71</v>
      </c>
    </row>
    <row r="12" spans="1:15" ht="18" x14ac:dyDescent="0.25">
      <c r="A12" s="23" t="s">
        <v>25</v>
      </c>
      <c r="B12" s="25" t="s">
        <v>26</v>
      </c>
      <c r="C12" s="292">
        <f t="shared" ref="C12" si="3">SUM(C13:C14)</f>
        <v>145</v>
      </c>
      <c r="D12" s="292">
        <f t="shared" ref="D12" si="4">SUM(D13:D14)</f>
        <v>157</v>
      </c>
      <c r="E12" s="292">
        <f t="shared" ref="E12" si="5">SUM(E13:E14)</f>
        <v>108</v>
      </c>
      <c r="F12" s="292">
        <f t="shared" ref="F12" si="6">SUM(F13:F14)</f>
        <v>0</v>
      </c>
      <c r="G12" s="292">
        <f t="shared" ref="G12" si="7">SUM(G13:G14)</f>
        <v>0</v>
      </c>
      <c r="H12" s="292">
        <f t="shared" ref="H12" si="8">SUM(H13:H14)</f>
        <v>0</v>
      </c>
      <c r="I12" s="292">
        <f t="shared" ref="I12" si="9">SUM(I13:I14)</f>
        <v>0</v>
      </c>
      <c r="J12" s="292">
        <f t="shared" ref="J12" si="10">SUM(J13:J14)</f>
        <v>0</v>
      </c>
      <c r="K12" s="292">
        <f t="shared" ref="K12" si="11">SUM(K13:K14)</f>
        <v>0</v>
      </c>
      <c r="L12" s="292">
        <f t="shared" ref="L12" si="12">SUM(L13:L14)</f>
        <v>0</v>
      </c>
      <c r="M12" s="292">
        <f t="shared" ref="M12" si="13">SUM(M13:M14)</f>
        <v>0</v>
      </c>
      <c r="N12" s="292">
        <f t="shared" ref="N12" si="14">SUM(N13:N14)</f>
        <v>0</v>
      </c>
      <c r="O12" s="718">
        <f t="shared" si="1"/>
        <v>410</v>
      </c>
    </row>
    <row r="13" spans="1:15" x14ac:dyDescent="0.25">
      <c r="A13" s="106" t="s">
        <v>27</v>
      </c>
      <c r="B13" s="64" t="s">
        <v>28</v>
      </c>
      <c r="C13" s="204">
        <f>TNR!C13+FNR!C13+TMN!C13+MJG!C13+TOL!C13+ANT!C13</f>
        <v>27</v>
      </c>
      <c r="D13" s="204">
        <f>TNR!D13+FNR!D13+TMN!D13+MJG!D13+TOL!D13+ANT!D13</f>
        <v>34</v>
      </c>
      <c r="E13" s="204">
        <f>TNR!E13+FNR!E13+TMN!E13+MJG!E13+TOL!E13+ANT!E13</f>
        <v>17</v>
      </c>
      <c r="F13" s="204">
        <f>TNR!F13+FNR!F13+TMN!F13+MJG!F13+TOL!F13+ANT!F13</f>
        <v>0</v>
      </c>
      <c r="G13" s="204">
        <f>TNR!G13+FNR!G13+TMN!G13+MJG!G13+TOL!G13+ANT!G13</f>
        <v>0</v>
      </c>
      <c r="H13" s="204">
        <f>TNR!H13+FNR!H13+TMN!H13+MJG!H13+TOL!H13+ANT!H13</f>
        <v>0</v>
      </c>
      <c r="I13" s="204">
        <f>TNR!I13+FNR!I13+TMN!I13+MJG!I13+TOL!I13+ANT!I13</f>
        <v>0</v>
      </c>
      <c r="J13" s="204">
        <f>TNR!J13+FNR!J13+TMN!J13+MJG!J13+TOL!J13+ANT!J13</f>
        <v>0</v>
      </c>
      <c r="K13" s="204">
        <f>TNR!K13+FNR!K13+TMN!K13+MJG!K13+TOL!K13+ANT!K13</f>
        <v>0</v>
      </c>
      <c r="L13" s="204">
        <f>TNR!L13+FNR!L13+TMN!L13+MJG!L13+TOL!L13+ANT!L13</f>
        <v>0</v>
      </c>
      <c r="M13" s="204">
        <f>TNR!M13+FNR!M13+TMN!M13+MJG!M13+TOL!M13+ANT!M13</f>
        <v>0</v>
      </c>
      <c r="N13" s="204">
        <f>TNR!N13+FNR!N13+TMN!N13+MJG!N13+TOL!N13+ANT!N13</f>
        <v>0</v>
      </c>
      <c r="O13" s="17">
        <f t="shared" si="1"/>
        <v>78</v>
      </c>
    </row>
    <row r="14" spans="1:15" x14ac:dyDescent="0.25">
      <c r="A14" s="106" t="s">
        <v>29</v>
      </c>
      <c r="B14" s="18" t="s">
        <v>30</v>
      </c>
      <c r="C14" s="204">
        <f>TNR!C14+FNR!C14+TMN!C14+MJG!C14+TOL!C14+ANT!C14</f>
        <v>118</v>
      </c>
      <c r="D14" s="204">
        <f>TNR!D14+FNR!D14+TMN!D14+MJG!D14+TOL!D14+ANT!D14</f>
        <v>123</v>
      </c>
      <c r="E14" s="204">
        <f>TNR!E14+FNR!E14+TMN!E14+MJG!E14+TOL!E14+ANT!E14</f>
        <v>91</v>
      </c>
      <c r="F14" s="204">
        <f>TNR!F14+FNR!F14+TMN!F14+MJG!F14+TOL!F14+ANT!F14</f>
        <v>0</v>
      </c>
      <c r="G14" s="204">
        <f>TNR!G14+FNR!G14+TMN!G14+MJG!G14+TOL!G14+ANT!G14</f>
        <v>0</v>
      </c>
      <c r="H14" s="204">
        <f>TNR!H14+FNR!H14+TMN!H14+MJG!H14+TOL!H14+ANT!H14</f>
        <v>0</v>
      </c>
      <c r="I14" s="204">
        <f>TNR!I14+FNR!I14+TMN!I14+MJG!I14+TOL!I14+ANT!I14</f>
        <v>0</v>
      </c>
      <c r="J14" s="204">
        <f>TNR!J14+FNR!J14+TMN!J14+MJG!J14+TOL!J14+ANT!J14</f>
        <v>0</v>
      </c>
      <c r="K14" s="204">
        <f>TNR!K14+FNR!K14+TMN!K14+MJG!K14+TOL!K14+ANT!K14</f>
        <v>0</v>
      </c>
      <c r="L14" s="204">
        <f>TNR!L14+FNR!L14+TMN!L14+MJG!L14+TOL!L14+ANT!L14</f>
        <v>0</v>
      </c>
      <c r="M14" s="204">
        <f>TNR!M14+FNR!M14+TMN!M14+MJG!M14+TOL!M14+ANT!M14</f>
        <v>0</v>
      </c>
      <c r="N14" s="204">
        <f>TNR!N14+FNR!N14+TMN!N14+MJG!N14+TOL!N14+ANT!N14</f>
        <v>0</v>
      </c>
      <c r="O14" s="17">
        <f t="shared" si="1"/>
        <v>332</v>
      </c>
    </row>
    <row r="15" spans="1:15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5" ht="15.75" x14ac:dyDescent="0.25">
      <c r="A16" s="1"/>
      <c r="B16" s="92" t="s">
        <v>492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339" t="s">
        <v>31</v>
      </c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340"/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x14ac:dyDescent="0.25">
      <c r="A20" s="107" t="s">
        <v>13</v>
      </c>
      <c r="B20" s="157" t="s">
        <v>377</v>
      </c>
      <c r="C20" s="204">
        <f>TNR!C20+FNR!C20+TMN!C20+MJG!C20+TOL!C20+ANT!C20</f>
        <v>4</v>
      </c>
      <c r="D20" s="204">
        <f>TNR!D20+FNR!D20+TMN!D20+MJG!D20+TOL!D20+ANT!D20</f>
        <v>26</v>
      </c>
      <c r="E20" s="204">
        <f>TNR!E20+FNR!E20+TMN!E20+MJG!E20+TOL!E20+ANT!E20</f>
        <v>3</v>
      </c>
      <c r="F20" s="204">
        <f>TNR!F20+FNR!F20+TMN!F20+MJG!F20+TOL!F20+ANT!F20</f>
        <v>6</v>
      </c>
      <c r="G20" s="293">
        <f>SUM(C20:F20)</f>
        <v>39</v>
      </c>
      <c r="H20" s="177"/>
      <c r="I20" s="178"/>
      <c r="J20" s="178"/>
      <c r="K20" s="178"/>
      <c r="L20" s="179"/>
      <c r="M20" s="179"/>
      <c r="N20" s="179"/>
      <c r="O20" s="57"/>
    </row>
    <row r="21" spans="1:15" x14ac:dyDescent="0.25">
      <c r="A21" s="107" t="s">
        <v>19</v>
      </c>
      <c r="B21" s="157" t="s">
        <v>378</v>
      </c>
      <c r="C21" s="204">
        <f>TNR!C21+FNR!C21+TMN!C21+MJG!C21+TOL!C21+ANT!C21</f>
        <v>0</v>
      </c>
      <c r="D21" s="204">
        <f>TNR!D21+FNR!D21+TMN!D21+MJG!D21+TOL!D21+ANT!D21</f>
        <v>2</v>
      </c>
      <c r="E21" s="204">
        <f>TNR!E21+FNR!E21+TMN!E21+MJG!E21+TOL!E21+ANT!E21</f>
        <v>0</v>
      </c>
      <c r="F21" s="204">
        <f>TNR!F21+FNR!F21+TMN!F21+MJG!F21+TOL!F21+ANT!F21</f>
        <v>0</v>
      </c>
      <c r="G21" s="293">
        <f t="shared" ref="G21:G65" si="15">SUM(C21:F21)</f>
        <v>2</v>
      </c>
      <c r="H21" s="177"/>
      <c r="I21" s="178"/>
      <c r="J21" s="178"/>
      <c r="K21" s="178"/>
      <c r="L21" s="179"/>
      <c r="M21" s="179"/>
      <c r="N21" s="179"/>
      <c r="O21" s="57"/>
    </row>
    <row r="22" spans="1:15" x14ac:dyDescent="0.25">
      <c r="A22" s="107" t="s">
        <v>25</v>
      </c>
      <c r="B22" s="157" t="s">
        <v>438</v>
      </c>
      <c r="C22" s="204">
        <f>TNR!C22+FNR!C22+TMN!C22+MJG!C22+TOL!C22+ANT!C22</f>
        <v>0</v>
      </c>
      <c r="D22" s="204">
        <f>TNR!D22+FNR!D22+TMN!D22+MJG!D22+TOL!D22+ANT!D22</f>
        <v>2</v>
      </c>
      <c r="E22" s="204">
        <f>TNR!E22+FNR!E22+TMN!E22+MJG!E22+TOL!E22+ANT!E22</f>
        <v>2</v>
      </c>
      <c r="F22" s="204">
        <f>TNR!F22+FNR!F22+TMN!F22+MJG!F22+TOL!F22+ANT!F22</f>
        <v>0</v>
      </c>
      <c r="G22" s="293">
        <f t="shared" si="15"/>
        <v>4</v>
      </c>
      <c r="H22" s="177"/>
      <c r="I22" s="178"/>
      <c r="J22" s="178"/>
      <c r="K22" s="178"/>
      <c r="L22" s="179"/>
      <c r="M22" s="179"/>
      <c r="N22" s="179"/>
      <c r="O22" s="57"/>
    </row>
    <row r="23" spans="1:15" x14ac:dyDescent="0.25">
      <c r="A23" s="107" t="s">
        <v>33</v>
      </c>
      <c r="B23" s="157" t="s">
        <v>358</v>
      </c>
      <c r="C23" s="204">
        <f>TNR!C23+FNR!C23+TMN!C23+MJG!C23+TOL!C23+ANT!C23</f>
        <v>0</v>
      </c>
      <c r="D23" s="204">
        <f>TNR!D23+FNR!D23+TMN!D23+MJG!D23+TOL!D23+ANT!D23</f>
        <v>4</v>
      </c>
      <c r="E23" s="204">
        <f>TNR!E23+FNR!E23+TMN!E23+MJG!E23+TOL!E23+ANT!E23</f>
        <v>1</v>
      </c>
      <c r="F23" s="204">
        <f>TNR!F23+FNR!F23+TMN!F23+MJG!F23+TOL!F23+ANT!F23</f>
        <v>0</v>
      </c>
      <c r="G23" s="293">
        <f t="shared" si="15"/>
        <v>5</v>
      </c>
      <c r="H23" s="177"/>
      <c r="I23" s="178"/>
      <c r="J23" s="178"/>
      <c r="K23" s="178"/>
      <c r="L23" s="179"/>
      <c r="M23" s="179"/>
      <c r="N23" s="179"/>
      <c r="O23" s="57"/>
    </row>
    <row r="24" spans="1:15" x14ac:dyDescent="0.25">
      <c r="A24" s="107" t="s">
        <v>35</v>
      </c>
      <c r="B24" s="157" t="s">
        <v>357</v>
      </c>
      <c r="C24" s="204">
        <f>TNR!C24+FNR!C24+TMN!C24+MJG!C24+TOL!C24+ANT!C24</f>
        <v>10</v>
      </c>
      <c r="D24" s="204">
        <f>TNR!D24+FNR!D24+TMN!D24+MJG!D24+TOL!D24+ANT!D24</f>
        <v>36</v>
      </c>
      <c r="E24" s="204">
        <f>TNR!E24+FNR!E24+TMN!E24+MJG!E24+TOL!E24+ANT!E24</f>
        <v>24</v>
      </c>
      <c r="F24" s="204">
        <f>TNR!F24+FNR!F24+TMN!F24+MJG!F24+TOL!F24+ANT!F24</f>
        <v>20</v>
      </c>
      <c r="G24" s="293">
        <f t="shared" si="15"/>
        <v>90</v>
      </c>
      <c r="H24" s="177"/>
      <c r="I24" s="178"/>
      <c r="J24" s="178"/>
      <c r="K24" s="178"/>
      <c r="L24" s="179"/>
      <c r="M24" s="179"/>
      <c r="N24" s="179"/>
      <c r="O24" s="57"/>
    </row>
    <row r="25" spans="1:15" x14ac:dyDescent="0.25">
      <c r="A25" s="107" t="s">
        <v>37</v>
      </c>
      <c r="B25" s="157" t="s">
        <v>355</v>
      </c>
      <c r="C25" s="204">
        <f>TNR!C25+FNR!C25+TMN!C25+MJG!C25+TOL!C25+ANT!C25</f>
        <v>1</v>
      </c>
      <c r="D25" s="204">
        <f>TNR!D25+FNR!D25+TMN!D25+MJG!D25+TOL!D25+ANT!D25</f>
        <v>38</v>
      </c>
      <c r="E25" s="204">
        <f>TNR!E25+FNR!E25+TMN!E25+MJG!E25+TOL!E25+ANT!E25</f>
        <v>1</v>
      </c>
      <c r="F25" s="204">
        <f>TNR!F25+FNR!F25+TMN!F25+MJG!F25+TOL!F25+ANT!F25</f>
        <v>8</v>
      </c>
      <c r="G25" s="293">
        <f t="shared" si="15"/>
        <v>48</v>
      </c>
      <c r="H25" s="177"/>
      <c r="I25" s="178"/>
      <c r="J25" s="178"/>
      <c r="K25" s="178"/>
      <c r="L25" s="179"/>
      <c r="M25" s="179"/>
      <c r="N25" s="179"/>
      <c r="O25" s="57"/>
    </row>
    <row r="26" spans="1:15" x14ac:dyDescent="0.25">
      <c r="A26" s="107" t="s">
        <v>39</v>
      </c>
      <c r="B26" s="157" t="s">
        <v>356</v>
      </c>
      <c r="C26" s="204">
        <f>TNR!C26+FNR!C26+TMN!C26+MJG!C26+TOL!C26+ANT!C26</f>
        <v>0</v>
      </c>
      <c r="D26" s="204">
        <f>TNR!D26+FNR!D26+TMN!D26+MJG!D26+TOL!D26+ANT!D26</f>
        <v>3</v>
      </c>
      <c r="E26" s="204">
        <f>TNR!E26+FNR!E26+TMN!E26+MJG!E26+TOL!E26+ANT!E26</f>
        <v>0</v>
      </c>
      <c r="F26" s="204">
        <f>TNR!F26+FNR!F26+TMN!F26+MJG!F26+TOL!F26+ANT!F26</f>
        <v>0</v>
      </c>
      <c r="G26" s="293">
        <f t="shared" si="15"/>
        <v>3</v>
      </c>
      <c r="H26" s="177"/>
      <c r="I26" s="178"/>
      <c r="J26" s="178"/>
      <c r="K26" s="178"/>
      <c r="L26" s="179"/>
      <c r="M26" s="179"/>
      <c r="N26" s="179"/>
      <c r="O26" s="57"/>
    </row>
    <row r="27" spans="1:15" x14ac:dyDescent="0.25">
      <c r="A27" s="107" t="s">
        <v>41</v>
      </c>
      <c r="B27" s="20" t="s">
        <v>379</v>
      </c>
      <c r="C27" s="204">
        <f>TNR!C27+FNR!C27+TMN!C27+MJG!C27+TOL!C27+ANT!C27</f>
        <v>4</v>
      </c>
      <c r="D27" s="204">
        <f>TNR!D27+FNR!D27+TMN!D27+MJG!D27+TOL!D27+ANT!D27</f>
        <v>19</v>
      </c>
      <c r="E27" s="204">
        <f>TNR!E27+FNR!E27+TMN!E27+MJG!E27+TOL!E27+ANT!E27</f>
        <v>0</v>
      </c>
      <c r="F27" s="204">
        <f>TNR!F27+FNR!F27+TMN!F27+MJG!F27+TOL!F27+ANT!F27</f>
        <v>5</v>
      </c>
      <c r="G27" s="293">
        <f t="shared" si="15"/>
        <v>28</v>
      </c>
      <c r="H27" s="177"/>
      <c r="I27" s="178"/>
      <c r="J27" s="178"/>
      <c r="K27" s="178"/>
      <c r="L27" s="179"/>
      <c r="M27" s="179"/>
      <c r="N27" s="179"/>
      <c r="O27" s="57"/>
    </row>
    <row r="28" spans="1:15" x14ac:dyDescent="0.25">
      <c r="A28" s="107" t="s">
        <v>43</v>
      </c>
      <c r="B28" s="20" t="s">
        <v>380</v>
      </c>
      <c r="C28" s="204">
        <f>TNR!C28+FNR!C28+TMN!C28+MJG!C28+TOL!C28+ANT!C28</f>
        <v>9</v>
      </c>
      <c r="D28" s="204">
        <f>TNR!D28+FNR!D28+TMN!D28+MJG!D28+TOL!D28+ANT!D28</f>
        <v>27</v>
      </c>
      <c r="E28" s="204">
        <f>TNR!E28+FNR!E28+TMN!E28+MJG!E28+TOL!E28+ANT!E28</f>
        <v>3</v>
      </c>
      <c r="F28" s="204">
        <f>TNR!F28+FNR!F28+TMN!F28+MJG!F28+TOL!F28+ANT!F28</f>
        <v>4</v>
      </c>
      <c r="G28" s="293">
        <f t="shared" si="15"/>
        <v>43</v>
      </c>
      <c r="H28" s="177"/>
      <c r="I28" s="178"/>
      <c r="J28" s="178"/>
      <c r="K28" s="178"/>
      <c r="L28" s="179"/>
      <c r="M28" s="179"/>
      <c r="N28" s="179"/>
      <c r="O28" s="57"/>
    </row>
    <row r="29" spans="1:15" x14ac:dyDescent="0.25">
      <c r="A29" s="107" t="s">
        <v>45</v>
      </c>
      <c r="B29" s="20" t="s">
        <v>38</v>
      </c>
      <c r="C29" s="202">
        <f>TNR!C29+FNR!C29+TMN!C29+MJG!C29+TOL!C29+ANT!C29</f>
        <v>1</v>
      </c>
      <c r="D29" s="202">
        <f>TNR!D29+FNR!D29+TMN!D29+MJG!D29+TOL!D29+ANT!D29</f>
        <v>2</v>
      </c>
      <c r="E29" s="202">
        <f>TNR!E29+FNR!E29+TMN!E29+MJG!E29+TOL!E29+ANT!E29</f>
        <v>0</v>
      </c>
      <c r="F29" s="202">
        <f>TNR!F29+FNR!F29+TMN!F29+MJG!F29+TOL!F29+ANT!F29</f>
        <v>0</v>
      </c>
      <c r="G29" s="1301">
        <f t="shared" si="15"/>
        <v>3</v>
      </c>
      <c r="H29" s="177"/>
      <c r="I29" s="178"/>
      <c r="J29" s="178"/>
      <c r="K29" s="178"/>
      <c r="L29" s="179"/>
      <c r="M29" s="179"/>
      <c r="N29" s="179"/>
      <c r="O29" s="57"/>
    </row>
    <row r="30" spans="1:15" x14ac:dyDescent="0.25">
      <c r="A30" s="107" t="s">
        <v>47</v>
      </c>
      <c r="B30" s="20" t="s">
        <v>40</v>
      </c>
      <c r="C30" s="204">
        <f>TNR!C30+FNR!C30+TMN!C30+MJG!C30+TOL!C30+ANT!C30</f>
        <v>8</v>
      </c>
      <c r="D30" s="204">
        <f>TNR!D30+FNR!D30+TMN!D30+MJG!D30+TOL!D30+ANT!D30</f>
        <v>15</v>
      </c>
      <c r="E30" s="204">
        <f>TNR!E30+FNR!E30+TMN!E30+MJG!E30+TOL!E30+ANT!E30</f>
        <v>8</v>
      </c>
      <c r="F30" s="204">
        <f>TNR!F30+FNR!F30+TMN!F30+MJG!F30+TOL!F30+ANT!F30</f>
        <v>4</v>
      </c>
      <c r="G30" s="293">
        <f t="shared" si="15"/>
        <v>35</v>
      </c>
      <c r="H30" s="177"/>
      <c r="I30" s="178"/>
      <c r="J30" s="178"/>
      <c r="K30" s="178"/>
      <c r="L30" s="179"/>
      <c r="M30" s="179"/>
      <c r="N30" s="179"/>
      <c r="O30" s="57"/>
    </row>
    <row r="31" spans="1:15" x14ac:dyDescent="0.25">
      <c r="A31" s="107" t="s">
        <v>49</v>
      </c>
      <c r="B31" s="20" t="s">
        <v>42</v>
      </c>
      <c r="C31" s="204">
        <f>TNR!C31+FNR!C31+TMN!C31+MJG!C31+TOL!C31+ANT!C31</f>
        <v>3</v>
      </c>
      <c r="D31" s="204">
        <f>TNR!D31+FNR!D31+TMN!D31+MJG!D31+TOL!D31+ANT!D31</f>
        <v>3</v>
      </c>
      <c r="E31" s="204">
        <f>TNR!E31+FNR!E31+TMN!E31+MJG!E31+TOL!E31+ANT!E31</f>
        <v>4</v>
      </c>
      <c r="F31" s="204">
        <f>TNR!F31+FNR!F31+TMN!F31+MJG!F31+TOL!F31+ANT!F31</f>
        <v>5</v>
      </c>
      <c r="G31" s="293">
        <f t="shared" si="15"/>
        <v>15</v>
      </c>
      <c r="H31" s="177"/>
      <c r="I31" s="178"/>
      <c r="J31" s="178"/>
      <c r="K31" s="178"/>
      <c r="L31" s="179"/>
      <c r="M31" s="179"/>
      <c r="N31" s="179"/>
      <c r="O31" s="57"/>
    </row>
    <row r="32" spans="1:15" x14ac:dyDescent="0.25">
      <c r="A32" s="107" t="s">
        <v>50</v>
      </c>
      <c r="B32" s="20" t="s">
        <v>44</v>
      </c>
      <c r="C32" s="204">
        <f>TNR!C32+FNR!C32+TMN!C32+MJG!C32+TOL!C32+ANT!C32</f>
        <v>0</v>
      </c>
      <c r="D32" s="204">
        <f>TNR!D32+FNR!D32+TMN!D32+MJG!D32+TOL!D32+ANT!D32</f>
        <v>0</v>
      </c>
      <c r="E32" s="204">
        <f>TNR!E32+FNR!E32+TMN!E32+MJG!E32+TOL!E32+ANT!E32</f>
        <v>0</v>
      </c>
      <c r="F32" s="204">
        <f>TNR!F32+FNR!F32+TMN!F32+MJG!F32+TOL!F32+ANT!F32</f>
        <v>0</v>
      </c>
      <c r="G32" s="293">
        <f t="shared" si="15"/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x14ac:dyDescent="0.25">
      <c r="A33" s="107" t="s">
        <v>51</v>
      </c>
      <c r="B33" s="20" t="s">
        <v>46</v>
      </c>
      <c r="C33" s="204">
        <f>TNR!C33+FNR!C33+TMN!C33+MJG!C33+TOL!C33+ANT!C33</f>
        <v>0</v>
      </c>
      <c r="D33" s="204">
        <f>TNR!D33+FNR!D33+TMN!D33+MJG!D33+TOL!D33+ANT!D33</f>
        <v>2</v>
      </c>
      <c r="E33" s="204">
        <f>TNR!E33+FNR!E33+TMN!E33+MJG!E33+TOL!E33+ANT!E33</f>
        <v>0</v>
      </c>
      <c r="F33" s="204">
        <f>TNR!F33+FNR!F33+TMN!F33+MJG!F33+TOL!F33+ANT!F33</f>
        <v>0</v>
      </c>
      <c r="G33" s="293">
        <f t="shared" si="15"/>
        <v>2</v>
      </c>
      <c r="H33" s="177"/>
      <c r="I33" s="178"/>
      <c r="J33" s="178"/>
      <c r="K33" s="178"/>
      <c r="L33" s="179"/>
      <c r="M33" s="179"/>
      <c r="N33" s="179"/>
      <c r="O33" s="57"/>
    </row>
    <row r="34" spans="1:15" x14ac:dyDescent="0.25">
      <c r="A34" s="107" t="s">
        <v>53</v>
      </c>
      <c r="B34" s="20" t="s">
        <v>48</v>
      </c>
      <c r="C34" s="204">
        <f>TNR!C34+FNR!C34+TMN!C34+MJG!C34+TOL!C34+ANT!C34</f>
        <v>0</v>
      </c>
      <c r="D34" s="204">
        <f>TNR!D34+FNR!D34+TMN!D34+MJG!D34+TOL!D34+ANT!D34</f>
        <v>0</v>
      </c>
      <c r="E34" s="204">
        <f>TNR!E34+FNR!E34+TMN!E34+MJG!E34+TOL!E34+ANT!E34</f>
        <v>1</v>
      </c>
      <c r="F34" s="204">
        <f>TNR!F34+FNR!F34+TMN!F34+MJG!F34+TOL!F34+ANT!F34</f>
        <v>0</v>
      </c>
      <c r="G34" s="293">
        <f t="shared" si="15"/>
        <v>1</v>
      </c>
      <c r="H34" s="177"/>
      <c r="I34" s="178"/>
      <c r="J34" s="178"/>
      <c r="K34" s="178"/>
      <c r="L34" s="179"/>
      <c r="M34" s="179"/>
      <c r="N34" s="179"/>
      <c r="O34" s="57"/>
    </row>
    <row r="35" spans="1:15" x14ac:dyDescent="0.25">
      <c r="A35" s="107" t="s">
        <v>54</v>
      </c>
      <c r="B35" s="157" t="s">
        <v>359</v>
      </c>
      <c r="C35" s="204">
        <f>TNR!C35+FNR!C35+TMN!C35+MJG!C35+TOL!C35+ANT!C35</f>
        <v>0</v>
      </c>
      <c r="D35" s="204">
        <f>TNR!D35+FNR!D35+TMN!D35+MJG!D35+TOL!D35+ANT!D35</f>
        <v>1</v>
      </c>
      <c r="E35" s="204">
        <f>TNR!E35+FNR!E35+TMN!E35+MJG!E35+TOL!E35+ANT!E35</f>
        <v>0</v>
      </c>
      <c r="F35" s="204">
        <f>TNR!F35+FNR!F35+TMN!F35+MJG!F35+TOL!F35+ANT!F35</f>
        <v>0</v>
      </c>
      <c r="G35" s="293">
        <f t="shared" si="15"/>
        <v>1</v>
      </c>
      <c r="H35" s="177"/>
      <c r="I35" s="178"/>
      <c r="J35" s="178"/>
      <c r="K35" s="178"/>
      <c r="L35" s="179"/>
      <c r="M35" s="179"/>
      <c r="N35" s="179"/>
      <c r="O35" s="57"/>
    </row>
    <row r="36" spans="1:15" x14ac:dyDescent="0.25">
      <c r="A36" s="107" t="s">
        <v>56</v>
      </c>
      <c r="B36" s="157" t="s">
        <v>360</v>
      </c>
      <c r="C36" s="204">
        <f>TNR!C36+FNR!C36+TMN!C36+MJG!C36+TOL!C36+ANT!C36</f>
        <v>0</v>
      </c>
      <c r="D36" s="204">
        <f>TNR!D36+FNR!D36+TMN!D36+MJG!D36+TOL!D36+ANT!D36</f>
        <v>0</v>
      </c>
      <c r="E36" s="204">
        <f>TNR!E36+FNR!E36+TMN!E36+MJG!E36+TOL!E36+ANT!E36</f>
        <v>0</v>
      </c>
      <c r="F36" s="204">
        <f>TNR!F36+FNR!F36+TMN!F36+MJG!F36+TOL!F36+ANT!F36</f>
        <v>0</v>
      </c>
      <c r="G36" s="293">
        <f t="shared" si="15"/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x14ac:dyDescent="0.25">
      <c r="A37" s="107" t="s">
        <v>57</v>
      </c>
      <c r="B37" s="157" t="s">
        <v>361</v>
      </c>
      <c r="C37" s="204">
        <f>TNR!C37+FNR!C37+TMN!C37+MJG!C37+TOL!C37+ANT!C37</f>
        <v>0</v>
      </c>
      <c r="D37" s="204">
        <f>TNR!D37+FNR!D37+TMN!D37+MJG!D37+TOL!D37+ANT!D37</f>
        <v>0</v>
      </c>
      <c r="E37" s="204">
        <f>TNR!E37+FNR!E37+TMN!E37+MJG!E37+TOL!E37+ANT!E37</f>
        <v>0</v>
      </c>
      <c r="F37" s="204">
        <f>TNR!F37+FNR!F37+TMN!F37+MJG!F37+TOL!F37+ANT!F37</f>
        <v>0</v>
      </c>
      <c r="G37" s="293">
        <f t="shared" si="15"/>
        <v>0</v>
      </c>
      <c r="H37" s="177"/>
      <c r="I37" s="178"/>
      <c r="J37" s="178"/>
      <c r="K37" s="178"/>
      <c r="L37" s="179"/>
      <c r="M37" s="179"/>
      <c r="N37" s="179"/>
      <c r="O37" s="57"/>
    </row>
    <row r="38" spans="1:15" x14ac:dyDescent="0.25">
      <c r="A38" s="107" t="s">
        <v>59</v>
      </c>
      <c r="B38" s="157" t="s">
        <v>363</v>
      </c>
      <c r="C38" s="204">
        <f>TNR!C38+FNR!C38+TMN!C38+MJG!C38+TOL!C38+ANT!C38</f>
        <v>0</v>
      </c>
      <c r="D38" s="204">
        <f>TNR!D38+FNR!D38+TMN!D38+MJG!D38+TOL!D38+ANT!D38</f>
        <v>2</v>
      </c>
      <c r="E38" s="204">
        <f>TNR!E38+FNR!E38+TMN!E38+MJG!E38+TOL!E38+ANT!E38</f>
        <v>1</v>
      </c>
      <c r="F38" s="204">
        <f>TNR!F38+FNR!F38+TMN!F38+MJG!F38+TOL!F38+ANT!F38</f>
        <v>0</v>
      </c>
      <c r="G38" s="293">
        <f t="shared" si="15"/>
        <v>3</v>
      </c>
      <c r="H38" s="177"/>
      <c r="I38" s="178"/>
      <c r="J38" s="178"/>
      <c r="K38" s="178"/>
      <c r="L38" s="179"/>
      <c r="M38" s="179"/>
      <c r="N38" s="179"/>
      <c r="O38" s="57"/>
    </row>
    <row r="39" spans="1:15" x14ac:dyDescent="0.25">
      <c r="A39" s="107" t="s">
        <v>60</v>
      </c>
      <c r="B39" s="157" t="s">
        <v>362</v>
      </c>
      <c r="C39" s="204">
        <f>TNR!C39+FNR!C39+TMN!C39+MJG!C39+TOL!C39+ANT!C39</f>
        <v>1</v>
      </c>
      <c r="D39" s="204">
        <f>TNR!D39+FNR!D39+TMN!D39+MJG!D39+TOL!D39+ANT!D39</f>
        <v>1</v>
      </c>
      <c r="E39" s="204">
        <f>TNR!E39+FNR!E39+TMN!E39+MJG!E39+TOL!E39+ANT!E39</f>
        <v>0</v>
      </c>
      <c r="F39" s="204">
        <f>TNR!F39+FNR!F39+TMN!F39+MJG!F39+TOL!F39+ANT!F39</f>
        <v>0</v>
      </c>
      <c r="G39" s="293">
        <f t="shared" si="15"/>
        <v>2</v>
      </c>
      <c r="H39" s="177"/>
      <c r="I39" s="178"/>
      <c r="J39" s="178"/>
      <c r="K39" s="178"/>
      <c r="L39" s="179"/>
      <c r="M39" s="179"/>
      <c r="N39" s="179"/>
      <c r="O39" s="57"/>
    </row>
    <row r="40" spans="1:15" x14ac:dyDescent="0.25">
      <c r="A40" s="107" t="s">
        <v>62</v>
      </c>
      <c r="B40" s="20" t="s">
        <v>52</v>
      </c>
      <c r="C40" s="204">
        <f>TNR!C40+FNR!C40+TMN!C40+MJG!C40+TOL!C40+ANT!C40</f>
        <v>0</v>
      </c>
      <c r="D40" s="204">
        <f>TNR!D40+FNR!D40+TMN!D40+MJG!D40+TOL!D40+ANT!D40</f>
        <v>4</v>
      </c>
      <c r="E40" s="204">
        <f>TNR!E40+FNR!E40+TMN!E40+MJG!E40+TOL!E40+ANT!E40</f>
        <v>8</v>
      </c>
      <c r="F40" s="204">
        <f>TNR!F40+FNR!F40+TMN!F40+MJG!F40+TOL!F40+ANT!F40</f>
        <v>2</v>
      </c>
      <c r="G40" s="293">
        <f t="shared" si="15"/>
        <v>14</v>
      </c>
      <c r="H40" s="177"/>
      <c r="I40" s="178"/>
      <c r="J40" s="178"/>
      <c r="K40" s="178"/>
      <c r="L40" s="179"/>
      <c r="M40" s="179"/>
      <c r="N40" s="179"/>
      <c r="O40" s="57"/>
    </row>
    <row r="41" spans="1:15" x14ac:dyDescent="0.25">
      <c r="A41" s="107" t="s">
        <v>63</v>
      </c>
      <c r="B41" s="157" t="s">
        <v>365</v>
      </c>
      <c r="C41" s="204">
        <f>TNR!C41+FNR!C41+TMN!C41+MJG!C41+TOL!C41+ANT!C41</f>
        <v>0</v>
      </c>
      <c r="D41" s="204">
        <f>TNR!D41+FNR!D41+TMN!D41+MJG!D41+TOL!D41+ANT!D41</f>
        <v>0</v>
      </c>
      <c r="E41" s="204">
        <f>TNR!E41+FNR!E41+TMN!E41+MJG!E41+TOL!E41+ANT!E41</f>
        <v>0</v>
      </c>
      <c r="F41" s="204">
        <f>TNR!F41+FNR!F41+TMN!F41+MJG!F41+TOL!F41+ANT!F41</f>
        <v>0</v>
      </c>
      <c r="G41" s="293">
        <f t="shared" si="15"/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x14ac:dyDescent="0.25">
      <c r="A42" s="107" t="s">
        <v>65</v>
      </c>
      <c r="B42" s="157" t="s">
        <v>364</v>
      </c>
      <c r="C42" s="204">
        <f>TNR!C42+FNR!C42+TMN!C42+MJG!C42+TOL!C42+ANT!C42</f>
        <v>0</v>
      </c>
      <c r="D42" s="204">
        <f>TNR!D42+FNR!D42+TMN!D42+MJG!D42+TOL!D42+ANT!D42</f>
        <v>0</v>
      </c>
      <c r="E42" s="204">
        <f>TNR!E42+FNR!E42+TMN!E42+MJG!E42+TOL!E42+ANT!E42</f>
        <v>0</v>
      </c>
      <c r="F42" s="204">
        <f>TNR!F42+FNR!F42+TMN!F42+MJG!F42+TOL!F42+ANT!F42</f>
        <v>0</v>
      </c>
      <c r="G42" s="293">
        <f t="shared" si="15"/>
        <v>0</v>
      </c>
      <c r="H42" s="177"/>
      <c r="I42" s="178"/>
      <c r="J42" s="178"/>
      <c r="K42" s="178"/>
      <c r="L42" s="179"/>
      <c r="M42" s="179"/>
      <c r="N42" s="179"/>
      <c r="O42" s="57"/>
    </row>
    <row r="43" spans="1:15" x14ac:dyDescent="0.25">
      <c r="A43" s="107" t="s">
        <v>67</v>
      </c>
      <c r="B43" s="196" t="s">
        <v>55</v>
      </c>
      <c r="C43" s="204">
        <f>TNR!C43+FNR!C43+TMN!C43+MJG!C43+TOL!C43+ANT!C43</f>
        <v>2</v>
      </c>
      <c r="D43" s="204">
        <f>TNR!D43+FNR!D43+TMN!D43+MJG!D43+TOL!D43+ANT!D43</f>
        <v>15</v>
      </c>
      <c r="E43" s="204">
        <f>TNR!E43+FNR!E43+TMN!E43+MJG!E43+TOL!E43+ANT!E43</f>
        <v>4</v>
      </c>
      <c r="F43" s="204">
        <f>TNR!F43+FNR!F43+TMN!F43+MJG!F43+TOL!F43+ANT!F43</f>
        <v>6</v>
      </c>
      <c r="G43" s="293">
        <f t="shared" si="15"/>
        <v>27</v>
      </c>
      <c r="H43" s="177"/>
      <c r="I43" s="178"/>
      <c r="J43" s="178"/>
      <c r="K43" s="178"/>
      <c r="L43" s="179"/>
      <c r="M43" s="179"/>
      <c r="N43" s="179"/>
      <c r="O43" s="57"/>
    </row>
    <row r="44" spans="1:15" x14ac:dyDescent="0.25">
      <c r="A44" s="107" t="s">
        <v>69</v>
      </c>
      <c r="B44" s="157" t="s">
        <v>366</v>
      </c>
      <c r="C44" s="204">
        <f>TNR!C44+FNR!C44+TMN!C44+MJG!C44+TOL!C44+ANT!C44</f>
        <v>7</v>
      </c>
      <c r="D44" s="204">
        <f>TNR!D44+FNR!D44+TMN!D44+MJG!D44+TOL!D44+ANT!D44</f>
        <v>2</v>
      </c>
      <c r="E44" s="204">
        <f>TNR!E44+FNR!E44+TMN!E44+MJG!E44+TOL!E44+ANT!E44</f>
        <v>1</v>
      </c>
      <c r="F44" s="204">
        <f>TNR!F44+FNR!F44+TMN!F44+MJG!F44+TOL!F44+ANT!F44</f>
        <v>0</v>
      </c>
      <c r="G44" s="293">
        <f t="shared" si="15"/>
        <v>10</v>
      </c>
      <c r="H44" s="177"/>
      <c r="I44" s="178"/>
      <c r="J44" s="178"/>
      <c r="K44" s="178"/>
      <c r="L44" s="179"/>
      <c r="M44" s="179"/>
      <c r="N44" s="179"/>
      <c r="O44" s="57"/>
    </row>
    <row r="45" spans="1:15" x14ac:dyDescent="0.25">
      <c r="A45" s="107" t="s">
        <v>71</v>
      </c>
      <c r="B45" s="157" t="s">
        <v>367</v>
      </c>
      <c r="C45" s="204">
        <f>TNR!C45+FNR!C45+TMN!C45+MJG!C45+TOL!C45+ANT!C45</f>
        <v>1</v>
      </c>
      <c r="D45" s="204">
        <f>TNR!D45+FNR!D45+TMN!D45+MJG!D45+TOL!D45+ANT!D45</f>
        <v>0</v>
      </c>
      <c r="E45" s="204">
        <f>TNR!E45+FNR!E45+TMN!E45+MJG!E45+TOL!E45+ANT!E45</f>
        <v>1</v>
      </c>
      <c r="F45" s="204">
        <f>TNR!F45+FNR!F45+TMN!F45+MJG!F45+TOL!F45+ANT!F45</f>
        <v>0</v>
      </c>
      <c r="G45" s="293">
        <f t="shared" si="15"/>
        <v>2</v>
      </c>
      <c r="H45" s="177"/>
      <c r="I45" s="178"/>
      <c r="J45" s="178"/>
      <c r="K45" s="178"/>
      <c r="L45" s="179"/>
      <c r="M45" s="179"/>
      <c r="N45" s="179"/>
      <c r="O45" s="57"/>
    </row>
    <row r="46" spans="1:15" x14ac:dyDescent="0.25">
      <c r="A46" s="107" t="s">
        <v>73</v>
      </c>
      <c r="B46" s="157" t="s">
        <v>369</v>
      </c>
      <c r="C46" s="204">
        <f>TNR!C46+FNR!C46+TMN!C46+MJG!C46+TOL!C46+ANT!C46</f>
        <v>0</v>
      </c>
      <c r="D46" s="204">
        <f>TNR!D46+FNR!D46+TMN!D46+MJG!D46+TOL!D46+ANT!D46</f>
        <v>0</v>
      </c>
      <c r="E46" s="204">
        <f>TNR!E46+FNR!E46+TMN!E46+MJG!E46+TOL!E46+ANT!E46</f>
        <v>0</v>
      </c>
      <c r="F46" s="204">
        <f>TNR!F46+FNR!F46+TMN!F46+MJG!F46+TOL!F46+ANT!F46</f>
        <v>0</v>
      </c>
      <c r="G46" s="293">
        <f t="shared" si="15"/>
        <v>0</v>
      </c>
      <c r="H46" s="177"/>
      <c r="I46" s="178"/>
      <c r="J46" s="178"/>
      <c r="K46" s="178"/>
      <c r="L46" s="179"/>
      <c r="M46" s="179"/>
      <c r="N46" s="179"/>
      <c r="O46" s="57"/>
    </row>
    <row r="47" spans="1:15" x14ac:dyDescent="0.25">
      <c r="A47" s="107" t="s">
        <v>75</v>
      </c>
      <c r="B47" s="157" t="s">
        <v>368</v>
      </c>
      <c r="C47" s="204">
        <f>TNR!C47+FNR!C47+TMN!C47+MJG!C47+TOL!C47+ANT!C47</f>
        <v>0</v>
      </c>
      <c r="D47" s="204">
        <f>TNR!D47+FNR!D47+TMN!D47+MJG!D47+TOL!D47+ANT!D47</f>
        <v>1</v>
      </c>
      <c r="E47" s="204">
        <f>TNR!E47+FNR!E47+TMN!E47+MJG!E47+TOL!E47+ANT!E47</f>
        <v>0</v>
      </c>
      <c r="F47" s="204">
        <f>TNR!F47+FNR!F47+TMN!F47+MJG!F47+TOL!F47+ANT!F47</f>
        <v>0</v>
      </c>
      <c r="G47" s="293">
        <f t="shared" si="15"/>
        <v>1</v>
      </c>
      <c r="H47" s="177"/>
      <c r="I47" s="178"/>
      <c r="J47" s="178"/>
      <c r="K47" s="178"/>
      <c r="L47" s="179"/>
      <c r="M47" s="179"/>
      <c r="N47" s="179"/>
      <c r="O47" s="57"/>
    </row>
    <row r="48" spans="1:15" x14ac:dyDescent="0.25">
      <c r="A48" s="107" t="s">
        <v>77</v>
      </c>
      <c r="B48" s="20" t="s">
        <v>58</v>
      </c>
      <c r="C48" s="204">
        <f>TNR!C48+FNR!C48+TMN!C48+MJG!C48+TOL!C48+ANT!C48</f>
        <v>0</v>
      </c>
      <c r="D48" s="204">
        <f>TNR!D48+FNR!D48+TMN!D48+MJG!D48+TOL!D48+ANT!D48</f>
        <v>0</v>
      </c>
      <c r="E48" s="204">
        <f>TNR!E48+FNR!E48+TMN!E48+MJG!E48+TOL!E48+ANT!E48</f>
        <v>0</v>
      </c>
      <c r="F48" s="204">
        <f>TNR!F48+FNR!F48+TMN!F48+MJG!F48+TOL!F48+ANT!F48</f>
        <v>1</v>
      </c>
      <c r="G48" s="293">
        <f t="shared" si="15"/>
        <v>1</v>
      </c>
      <c r="H48" s="177"/>
      <c r="I48" s="178"/>
      <c r="J48" s="178"/>
      <c r="K48" s="178"/>
      <c r="L48" s="179"/>
      <c r="M48" s="179"/>
      <c r="N48" s="179"/>
      <c r="O48" s="57"/>
    </row>
    <row r="49" spans="1:15" x14ac:dyDescent="0.25">
      <c r="A49" s="107" t="s">
        <v>79</v>
      </c>
      <c r="B49" s="157" t="s">
        <v>371</v>
      </c>
      <c r="C49" s="204">
        <f>TNR!C49+FNR!C49+TMN!C49+MJG!C49+TOL!C49+ANT!C49</f>
        <v>1</v>
      </c>
      <c r="D49" s="204">
        <f>TNR!D49+FNR!D49+TMN!D49+MJG!D49+TOL!D49+ANT!D49</f>
        <v>2</v>
      </c>
      <c r="E49" s="204">
        <f>TNR!E49+FNR!E49+TMN!E49+MJG!E49+TOL!E49+ANT!E49</f>
        <v>0</v>
      </c>
      <c r="F49" s="204">
        <f>TNR!F49+FNR!F49+TMN!F49+MJG!F49+TOL!F49+ANT!F49</f>
        <v>1</v>
      </c>
      <c r="G49" s="293">
        <f t="shared" si="15"/>
        <v>4</v>
      </c>
      <c r="H49" s="177"/>
      <c r="I49" s="178"/>
      <c r="J49" s="178"/>
      <c r="K49" s="178"/>
      <c r="L49" s="179"/>
      <c r="M49" s="179"/>
      <c r="N49" s="179"/>
      <c r="O49" s="57"/>
    </row>
    <row r="50" spans="1:15" x14ac:dyDescent="0.25">
      <c r="A50" s="107" t="s">
        <v>81</v>
      </c>
      <c r="B50" s="157" t="s">
        <v>370</v>
      </c>
      <c r="C50" s="204">
        <f>TNR!C50+FNR!C50+TMN!C50+MJG!C50+TOL!C50+ANT!C50</f>
        <v>0</v>
      </c>
      <c r="D50" s="204">
        <f>TNR!D50+FNR!D50+TMN!D50+MJG!D50+TOL!D50+ANT!D50</f>
        <v>2</v>
      </c>
      <c r="E50" s="204">
        <f>TNR!E50+FNR!E50+TMN!E50+MJG!E50+TOL!E50+ANT!E50</f>
        <v>0</v>
      </c>
      <c r="F50" s="204">
        <f>TNR!F50+FNR!F50+TMN!F50+MJG!F50+TOL!F50+ANT!F50</f>
        <v>0</v>
      </c>
      <c r="G50" s="293">
        <f t="shared" si="15"/>
        <v>2</v>
      </c>
      <c r="H50" s="177"/>
      <c r="I50" s="178"/>
      <c r="J50" s="178"/>
      <c r="K50" s="178"/>
      <c r="L50" s="179"/>
      <c r="M50" s="179"/>
      <c r="N50" s="179"/>
      <c r="O50" s="57"/>
    </row>
    <row r="51" spans="1:15" x14ac:dyDescent="0.25">
      <c r="A51" s="107" t="s">
        <v>216</v>
      </c>
      <c r="B51" s="158" t="s">
        <v>372</v>
      </c>
      <c r="C51" s="204">
        <f>TNR!C51+FNR!C51+TMN!C51+MJG!C51+TOL!C51+ANT!C51</f>
        <v>0</v>
      </c>
      <c r="D51" s="204">
        <f>TNR!D51+FNR!D51+TMN!D51+MJG!D51+TOL!D51+ANT!D51</f>
        <v>0</v>
      </c>
      <c r="E51" s="204">
        <f>TNR!E51+FNR!E51+TMN!E51+MJG!E51+TOL!E51+ANT!E51</f>
        <v>0</v>
      </c>
      <c r="F51" s="204">
        <f>TNR!F51+FNR!F51+TMN!F51+MJG!F51+TOL!F51+ANT!F51</f>
        <v>0</v>
      </c>
      <c r="G51" s="293">
        <f t="shared" si="15"/>
        <v>0</v>
      </c>
      <c r="H51" s="177"/>
      <c r="I51" s="178"/>
      <c r="J51" s="178"/>
      <c r="K51" s="178"/>
      <c r="L51" s="179"/>
      <c r="M51" s="179"/>
      <c r="N51" s="179"/>
      <c r="O51" s="57"/>
    </row>
    <row r="52" spans="1:15" x14ac:dyDescent="0.25">
      <c r="A52" s="107" t="s">
        <v>217</v>
      </c>
      <c r="B52" s="20" t="s">
        <v>61</v>
      </c>
      <c r="C52" s="204">
        <f>TNR!C52+FNR!C52+TMN!C52+MJG!C52+TOL!C52+ANT!C52</f>
        <v>0</v>
      </c>
      <c r="D52" s="204">
        <f>TNR!D52+FNR!D52+TMN!D52+MJG!D52+TOL!D52+ANT!D52</f>
        <v>7</v>
      </c>
      <c r="E52" s="204">
        <f>TNR!E52+FNR!E52+TMN!E52+MJG!E52+TOL!E52+ANT!E52</f>
        <v>0</v>
      </c>
      <c r="F52" s="204">
        <f>TNR!F52+FNR!F52+TMN!F52+MJG!F52+TOL!F52+ANT!F52</f>
        <v>0</v>
      </c>
      <c r="G52" s="293">
        <f t="shared" si="15"/>
        <v>7</v>
      </c>
      <c r="H52" s="177"/>
      <c r="I52" s="178"/>
      <c r="J52" s="178"/>
      <c r="K52" s="178"/>
      <c r="L52" s="179"/>
      <c r="M52" s="179"/>
      <c r="N52" s="179"/>
      <c r="O52" s="57"/>
    </row>
    <row r="53" spans="1:15" x14ac:dyDescent="0.25">
      <c r="A53" s="107" t="s">
        <v>218</v>
      </c>
      <c r="B53" s="157" t="s">
        <v>373</v>
      </c>
      <c r="C53" s="204">
        <f>TNR!C53+FNR!C53+TMN!C53+MJG!C53+TOL!C53+ANT!C53</f>
        <v>0</v>
      </c>
      <c r="D53" s="204">
        <f>TNR!D53+FNR!D53+TMN!D53+MJG!D53+TOL!D53+ANT!D53</f>
        <v>0</v>
      </c>
      <c r="E53" s="204">
        <f>TNR!E53+FNR!E53+TMN!E53+MJG!E53+TOL!E53+ANT!E53</f>
        <v>0</v>
      </c>
      <c r="F53" s="204">
        <f>TNR!F53+FNR!F53+TMN!F53+MJG!F53+TOL!F53+ANT!F53</f>
        <v>0</v>
      </c>
      <c r="G53" s="293">
        <f t="shared" si="15"/>
        <v>0</v>
      </c>
      <c r="H53" s="177"/>
      <c r="I53" s="178"/>
      <c r="J53" s="178"/>
      <c r="K53" s="178"/>
      <c r="L53" s="179"/>
      <c r="M53" s="179"/>
      <c r="N53" s="179"/>
      <c r="O53" s="57"/>
    </row>
    <row r="54" spans="1:15" x14ac:dyDescent="0.25">
      <c r="A54" s="107" t="s">
        <v>260</v>
      </c>
      <c r="B54" s="158" t="s">
        <v>374</v>
      </c>
      <c r="C54" s="204">
        <f>TNR!C54+FNR!C54+TMN!C54+MJG!C54+TOL!C54+ANT!C54</f>
        <v>0</v>
      </c>
      <c r="D54" s="204">
        <f>TNR!D54+FNR!D54+TMN!D54+MJG!D54+TOL!D54+ANT!D54</f>
        <v>0</v>
      </c>
      <c r="E54" s="204">
        <f>TNR!E54+FNR!E54+TMN!E54+MJG!E54+TOL!E54+ANT!E54</f>
        <v>0</v>
      </c>
      <c r="F54" s="204">
        <f>TNR!F54+FNR!F54+TMN!F54+MJG!F54+TOL!F54+ANT!F54</f>
        <v>0</v>
      </c>
      <c r="G54" s="293">
        <f t="shared" si="15"/>
        <v>0</v>
      </c>
      <c r="H54" s="177"/>
      <c r="I54" s="178"/>
      <c r="J54" s="178"/>
      <c r="K54" s="178"/>
      <c r="L54" s="179"/>
      <c r="M54" s="179"/>
      <c r="N54" s="179"/>
      <c r="O54" s="57"/>
    </row>
    <row r="55" spans="1:15" x14ac:dyDescent="0.25">
      <c r="A55" s="107" t="s">
        <v>262</v>
      </c>
      <c r="B55" s="158" t="s">
        <v>64</v>
      </c>
      <c r="C55" s="204">
        <f>TNR!C55+FNR!C55+TMN!C55+MJG!C55+TOL!C55+ANT!C55</f>
        <v>0</v>
      </c>
      <c r="D55" s="204">
        <f>TNR!D55+FNR!D55+TMN!D55+MJG!D55+TOL!D55+ANT!D55</f>
        <v>0</v>
      </c>
      <c r="E55" s="204">
        <f>TNR!E55+FNR!E55+TMN!E55+MJG!E55+TOL!E55+ANT!E55</f>
        <v>0</v>
      </c>
      <c r="F55" s="204">
        <f>TNR!F55+FNR!F55+TMN!F55+MJG!F55+TOL!F55+ANT!F55</f>
        <v>3</v>
      </c>
      <c r="G55" s="293">
        <f t="shared" si="15"/>
        <v>3</v>
      </c>
      <c r="H55" s="177"/>
      <c r="I55" s="178"/>
      <c r="J55" s="178"/>
      <c r="K55" s="178"/>
      <c r="L55" s="179"/>
      <c r="M55" s="179"/>
      <c r="N55" s="179"/>
      <c r="O55" s="57"/>
    </row>
    <row r="56" spans="1:15" x14ac:dyDescent="0.25">
      <c r="A56" s="107" t="s">
        <v>264</v>
      </c>
      <c r="B56" s="158" t="s">
        <v>375</v>
      </c>
      <c r="C56" s="204">
        <f>TNR!C56+FNR!C56+TMN!C56+MJG!C56+TOL!C56+ANT!C56</f>
        <v>1</v>
      </c>
      <c r="D56" s="204">
        <f>TNR!D56+FNR!D56+TMN!D56+MJG!D56+TOL!D56+ANT!D56</f>
        <v>2</v>
      </c>
      <c r="E56" s="204">
        <f>TNR!E56+FNR!E56+TMN!E56+MJG!E56+TOL!E56+ANT!E56</f>
        <v>0</v>
      </c>
      <c r="F56" s="204">
        <f>TNR!F56+FNR!F56+TMN!F56+MJG!F56+TOL!F56+ANT!F56</f>
        <v>0</v>
      </c>
      <c r="G56" s="293">
        <f t="shared" si="15"/>
        <v>3</v>
      </c>
      <c r="H56" s="177"/>
      <c r="I56" s="178"/>
      <c r="J56" s="178"/>
      <c r="K56" s="178"/>
      <c r="L56" s="179"/>
      <c r="M56" s="179"/>
      <c r="N56" s="179"/>
      <c r="O56" s="57"/>
    </row>
    <row r="57" spans="1:15" x14ac:dyDescent="0.25">
      <c r="A57" s="107" t="s">
        <v>266</v>
      </c>
      <c r="B57" s="20" t="s">
        <v>64</v>
      </c>
      <c r="C57" s="204">
        <f>TNR!C57+FNR!C57+TMN!C57+MJG!C57+TOL!C57+ANT!C57</f>
        <v>0</v>
      </c>
      <c r="D57" s="204">
        <f>TNR!D57+FNR!D57+TMN!D57+MJG!D57+TOL!D57+ANT!D57</f>
        <v>0</v>
      </c>
      <c r="E57" s="204">
        <f>TNR!E57+FNR!E57+TMN!E57+MJG!E57+TOL!E57+ANT!E57</f>
        <v>0</v>
      </c>
      <c r="F57" s="204">
        <f>TNR!F57+FNR!F57+TMN!F57+MJG!F57+TOL!F57+ANT!F57</f>
        <v>0</v>
      </c>
      <c r="G57" s="293">
        <f t="shared" si="15"/>
        <v>0</v>
      </c>
      <c r="H57" s="177"/>
      <c r="I57" s="178"/>
      <c r="J57" s="178"/>
      <c r="K57" s="178"/>
      <c r="L57" s="179"/>
      <c r="M57" s="179"/>
      <c r="N57" s="179"/>
      <c r="O57" s="57"/>
    </row>
    <row r="58" spans="1:15" x14ac:dyDescent="0.25">
      <c r="A58" s="107" t="s">
        <v>267</v>
      </c>
      <c r="B58" s="20" t="s">
        <v>66</v>
      </c>
      <c r="C58" s="204">
        <f>TNR!C58+FNR!C58+TMN!C58+MJG!C58+TOL!C58+ANT!C58</f>
        <v>1</v>
      </c>
      <c r="D58" s="204">
        <f>TNR!D58+FNR!D58+TMN!D58+MJG!D58+TOL!D58+ANT!D58</f>
        <v>0</v>
      </c>
      <c r="E58" s="204">
        <f>TNR!E58+FNR!E58+TMN!E58+MJG!E58+TOL!E58+ANT!E58</f>
        <v>0</v>
      </c>
      <c r="F58" s="204">
        <f>TNR!F58+FNR!F58+TMN!F58+MJG!F58+TOL!F58+ANT!F58</f>
        <v>0</v>
      </c>
      <c r="G58" s="293">
        <f t="shared" si="15"/>
        <v>1</v>
      </c>
      <c r="H58" s="177"/>
      <c r="I58" s="178"/>
      <c r="J58" s="178"/>
      <c r="K58" s="178"/>
      <c r="L58" s="179"/>
      <c r="M58" s="179"/>
      <c r="N58" s="179"/>
      <c r="O58" s="57"/>
    </row>
    <row r="59" spans="1:15" x14ac:dyDescent="0.25">
      <c r="A59" s="107" t="s">
        <v>269</v>
      </c>
      <c r="B59" s="20" t="s">
        <v>68</v>
      </c>
      <c r="C59" s="204">
        <f>TNR!C59+FNR!C59+TMN!C59+MJG!C59+TOL!C59+ANT!C59</f>
        <v>1</v>
      </c>
      <c r="D59" s="204">
        <f>TNR!D59+FNR!D59+TMN!D59+MJG!D59+TOL!D59+ANT!D59</f>
        <v>1</v>
      </c>
      <c r="E59" s="204">
        <f>TNR!E59+FNR!E59+TMN!E59+MJG!E59+TOL!E59+ANT!E59</f>
        <v>0</v>
      </c>
      <c r="F59" s="204">
        <f>TNR!F59+FNR!F59+TMN!F59+MJG!F59+TOL!F59+ANT!F59</f>
        <v>0</v>
      </c>
      <c r="G59" s="293">
        <f t="shared" si="15"/>
        <v>2</v>
      </c>
      <c r="H59" s="177"/>
      <c r="I59" s="178"/>
      <c r="J59" s="178"/>
      <c r="K59" s="178"/>
      <c r="L59" s="179"/>
      <c r="M59" s="179"/>
      <c r="N59" s="179"/>
      <c r="O59" s="57"/>
    </row>
    <row r="60" spans="1:15" x14ac:dyDescent="0.25">
      <c r="A60" s="107" t="s">
        <v>271</v>
      </c>
      <c r="B60" s="20" t="s">
        <v>70</v>
      </c>
      <c r="C60" s="204">
        <f>TNR!C60+FNR!C60+TMN!C60+MJG!C60+TOL!C60+ANT!C60</f>
        <v>0</v>
      </c>
      <c r="D60" s="204">
        <f>TNR!D60+FNR!D60+TMN!D60+MJG!D60+TOL!D60+ANT!D60</f>
        <v>0</v>
      </c>
      <c r="E60" s="204">
        <f>TNR!E60+FNR!E60+TMN!E60+MJG!E60+TOL!E60+ANT!E60</f>
        <v>0</v>
      </c>
      <c r="F60" s="204">
        <f>TNR!F60+FNR!F60+TMN!F60+MJG!F60+TOL!F60+ANT!F60</f>
        <v>0</v>
      </c>
      <c r="G60" s="293">
        <f t="shared" si="15"/>
        <v>0</v>
      </c>
      <c r="H60" s="177"/>
      <c r="I60" s="178"/>
      <c r="J60" s="178"/>
      <c r="K60" s="178"/>
      <c r="L60" s="179"/>
      <c r="M60" s="179"/>
      <c r="N60" s="179"/>
      <c r="O60" s="57"/>
    </row>
    <row r="61" spans="1:15" x14ac:dyDescent="0.25">
      <c r="A61" s="107" t="s">
        <v>273</v>
      </c>
      <c r="B61" s="20" t="s">
        <v>72</v>
      </c>
      <c r="C61" s="204">
        <f>TNR!C61+FNR!C61+TMN!C61+MJG!C61+TOL!C61+ANT!C61</f>
        <v>1</v>
      </c>
      <c r="D61" s="204">
        <f>TNR!D61+FNR!D61+TMN!D61+MJG!D61+TOL!D61+ANT!D61</f>
        <v>0</v>
      </c>
      <c r="E61" s="204">
        <f>TNR!E61+FNR!E61+TMN!E61+MJG!E61+TOL!E61+ANT!E61</f>
        <v>0</v>
      </c>
      <c r="F61" s="204">
        <f>TNR!F61+FNR!F61+TMN!F61+MJG!F61+TOL!F61+ANT!F61</f>
        <v>0</v>
      </c>
      <c r="G61" s="293">
        <f t="shared" si="15"/>
        <v>1</v>
      </c>
      <c r="H61" s="177"/>
      <c r="I61" s="178"/>
      <c r="J61" s="178"/>
      <c r="K61" s="178"/>
      <c r="L61" s="179"/>
      <c r="M61" s="179"/>
      <c r="N61" s="179"/>
      <c r="O61" s="57"/>
    </row>
    <row r="62" spans="1:15" x14ac:dyDescent="0.25">
      <c r="A62" s="107" t="s">
        <v>275</v>
      </c>
      <c r="B62" s="20" t="s">
        <v>74</v>
      </c>
      <c r="C62" s="204">
        <f>TNR!C62+FNR!C62+TMN!C62+MJG!C62+TOL!C62+ANT!C62</f>
        <v>0</v>
      </c>
      <c r="D62" s="204">
        <f>TNR!D62+FNR!D62+TMN!D62+MJG!D62+TOL!D62+ANT!D62</f>
        <v>9</v>
      </c>
      <c r="E62" s="204">
        <f>TNR!E62+FNR!E62+TMN!E62+MJG!E62+TOL!E62+ANT!E62</f>
        <v>0</v>
      </c>
      <c r="F62" s="204">
        <f>TNR!F62+FNR!F62+TMN!F62+MJG!F62+TOL!F62+ANT!F62</f>
        <v>2</v>
      </c>
      <c r="G62" s="293">
        <f t="shared" si="15"/>
        <v>11</v>
      </c>
      <c r="H62" s="177"/>
      <c r="I62" s="178"/>
      <c r="J62" s="178"/>
      <c r="K62" s="178"/>
      <c r="L62" s="179"/>
      <c r="M62" s="179"/>
      <c r="N62" s="179"/>
      <c r="O62" s="57"/>
    </row>
    <row r="63" spans="1:15" x14ac:dyDescent="0.25">
      <c r="A63" s="107" t="s">
        <v>277</v>
      </c>
      <c r="B63" s="20" t="s">
        <v>76</v>
      </c>
      <c r="C63" s="204">
        <f>TNR!C63+FNR!C63+TMN!C63+MJG!C63+TOL!C63+ANT!C63</f>
        <v>0</v>
      </c>
      <c r="D63" s="204">
        <f>TNR!D63+FNR!D63+TMN!D63+MJG!D63+TOL!D63+ANT!D63</f>
        <v>3</v>
      </c>
      <c r="E63" s="204">
        <f>TNR!E63+FNR!E63+TMN!E63+MJG!E63+TOL!E63+ANT!E63</f>
        <v>0</v>
      </c>
      <c r="F63" s="204">
        <f>TNR!F63+FNR!F63+TMN!F63+MJG!F63+TOL!F63+ANT!F63</f>
        <v>1</v>
      </c>
      <c r="G63" s="293">
        <f t="shared" si="15"/>
        <v>4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204">
        <f>TNR!C64+FNR!C64+TMN!C64+MJG!C64+TOL!C64+ANT!C64</f>
        <v>0</v>
      </c>
      <c r="D64" s="204">
        <f>TNR!D64+FNR!D64+TMN!D64+MJG!D64+TOL!D64+ANT!D64</f>
        <v>0</v>
      </c>
      <c r="E64" s="204">
        <f>TNR!E64+FNR!E64+TMN!E64+MJG!E64+TOL!E64+ANT!E64</f>
        <v>0</v>
      </c>
      <c r="F64" s="204">
        <f>TNR!F64+FNR!F64+TMN!F64+MJG!F64+TOL!F64+ANT!F64</f>
        <v>0</v>
      </c>
      <c r="G64" s="293">
        <f t="shared" si="15"/>
        <v>0</v>
      </c>
      <c r="H64" s="177"/>
      <c r="I64" s="178"/>
      <c r="J64" s="178"/>
      <c r="K64" s="178"/>
      <c r="L64" s="179"/>
      <c r="M64" s="179"/>
      <c r="N64" s="179"/>
      <c r="O64" s="57"/>
    </row>
    <row r="65" spans="1:15" x14ac:dyDescent="0.25">
      <c r="A65" s="107" t="s">
        <v>281</v>
      </c>
      <c r="B65" s="20" t="s">
        <v>80</v>
      </c>
      <c r="C65" s="204">
        <f>TNR!C65+FNR!C65+TMN!C65+MJG!C65+TOL!C65+ANT!C65</f>
        <v>22</v>
      </c>
      <c r="D65" s="204">
        <f>TNR!D65+FNR!D65+TMN!D65+MJG!D65+TOL!D65+ANT!D65</f>
        <v>101</v>
      </c>
      <c r="E65" s="204">
        <f>TNR!E65+FNR!E65+TMN!E65+MJG!E65+TOL!E65+ANT!E65</f>
        <v>0</v>
      </c>
      <c r="F65" s="204">
        <f>TNR!F65+FNR!F65+TMN!F65+MJG!F65+TOL!F65+ANT!F65</f>
        <v>3</v>
      </c>
      <c r="G65" s="293">
        <f t="shared" si="15"/>
        <v>126</v>
      </c>
      <c r="H65" s="177"/>
      <c r="I65" s="178"/>
      <c r="J65" s="178"/>
      <c r="K65" s="178"/>
      <c r="L65" s="179"/>
      <c r="M65" s="179"/>
      <c r="N65" s="179"/>
      <c r="O65" s="57"/>
    </row>
    <row r="66" spans="1:15" x14ac:dyDescent="0.25">
      <c r="A66" s="107" t="s">
        <v>283</v>
      </c>
      <c r="B66" s="21" t="s">
        <v>82</v>
      </c>
      <c r="C66" s="13">
        <f>SUM(C20:C65)</f>
        <v>78</v>
      </c>
      <c r="D66" s="13">
        <f t="shared" ref="D66:G66" si="16">SUM(D20:D65)</f>
        <v>332</v>
      </c>
      <c r="E66" s="13">
        <f t="shared" si="16"/>
        <v>62</v>
      </c>
      <c r="F66" s="13">
        <f t="shared" si="16"/>
        <v>71</v>
      </c>
      <c r="G66" s="13">
        <f t="shared" si="16"/>
        <v>543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478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x14ac:dyDescent="0.25">
      <c r="A73" s="107" t="s">
        <v>13</v>
      </c>
      <c r="B73" s="20" t="s">
        <v>85</v>
      </c>
      <c r="C73" s="204">
        <f>TNR!C73+FNR!C73+TMN!C73+MJG!C73+TOL!C73+ANT!C73</f>
        <v>16</v>
      </c>
      <c r="D73" s="204">
        <f>TNR!D73+FNR!D73+TMN!D73+MJG!D73+TOL!D73+ANT!D73</f>
        <v>91</v>
      </c>
      <c r="E73" s="204">
        <f>TNR!E73+FNR!E73+TMN!E73+MJG!E73+TOL!E73+ANT!E73</f>
        <v>12</v>
      </c>
      <c r="F73" s="204">
        <f>TNR!F73+FNR!F73+TMN!F73+MJG!F73+TOL!F73+ANT!F73</f>
        <v>7</v>
      </c>
      <c r="G73" s="293">
        <f t="shared" ref="G73:G94" si="17">SUM(C73:F73)</f>
        <v>126</v>
      </c>
      <c r="H73" s="177"/>
      <c r="I73" s="178"/>
      <c r="J73" s="178"/>
      <c r="K73" s="178"/>
      <c r="L73" s="179"/>
      <c r="M73" s="179"/>
      <c r="N73" s="179"/>
      <c r="O73" s="57"/>
    </row>
    <row r="74" spans="1:15" x14ac:dyDescent="0.25">
      <c r="A74" s="107" t="s">
        <v>19</v>
      </c>
      <c r="B74" s="20" t="s">
        <v>86</v>
      </c>
      <c r="C74" s="204">
        <f>TNR!C74+FNR!C74+TMN!C74+MJG!C74+TOL!C74+ANT!C74</f>
        <v>0</v>
      </c>
      <c r="D74" s="204">
        <f>TNR!D74+FNR!D74+TMN!D74+MJG!D74+TOL!D74+ANT!D74</f>
        <v>5</v>
      </c>
      <c r="E74" s="204">
        <f>TNR!E74+FNR!E74+TMN!E74+MJG!E74+TOL!E74+ANT!E74</f>
        <v>1</v>
      </c>
      <c r="F74" s="204">
        <f>TNR!F74+FNR!F74+TMN!F74+MJG!F74+TOL!F74+ANT!F74</f>
        <v>0</v>
      </c>
      <c r="G74" s="293">
        <f t="shared" si="17"/>
        <v>6</v>
      </c>
      <c r="H74" s="177"/>
      <c r="I74" s="178"/>
      <c r="J74" s="178"/>
      <c r="K74" s="178"/>
      <c r="L74" s="179"/>
      <c r="M74" s="179"/>
      <c r="N74" s="179"/>
      <c r="O74" s="57"/>
    </row>
    <row r="75" spans="1:15" x14ac:dyDescent="0.25">
      <c r="A75" s="107" t="s">
        <v>25</v>
      </c>
      <c r="B75" s="20" t="s">
        <v>87</v>
      </c>
      <c r="C75" s="204">
        <f>TNR!C75+FNR!C75+TMN!C75+MJG!C75+TOL!C75+ANT!C75</f>
        <v>0</v>
      </c>
      <c r="D75" s="204">
        <f>TNR!D75+FNR!D75+TMN!D75+MJG!D75+TOL!D75+ANT!D75</f>
        <v>5</v>
      </c>
      <c r="E75" s="204">
        <f>TNR!E75+FNR!E75+TMN!E75+MJG!E75+TOL!E75+ANT!E75</f>
        <v>0</v>
      </c>
      <c r="F75" s="204">
        <f>TNR!F75+FNR!F75+TMN!F75+MJG!F75+TOL!F75+ANT!F75</f>
        <v>0</v>
      </c>
      <c r="G75" s="293">
        <f t="shared" si="17"/>
        <v>5</v>
      </c>
      <c r="H75" s="177"/>
      <c r="I75" s="178"/>
      <c r="J75" s="178"/>
      <c r="K75" s="178"/>
      <c r="L75" s="179"/>
      <c r="M75" s="179"/>
      <c r="N75" s="179"/>
      <c r="O75" s="57"/>
    </row>
    <row r="76" spans="1:15" x14ac:dyDescent="0.25">
      <c r="A76" s="107" t="s">
        <v>33</v>
      </c>
      <c r="B76" s="20" t="s">
        <v>88</v>
      </c>
      <c r="C76" s="204">
        <f>TNR!C76+FNR!C76+TMN!C76+MJG!C76+TOL!C76+ANT!C76</f>
        <v>0</v>
      </c>
      <c r="D76" s="204">
        <f>TNR!D76+FNR!D76+TMN!D76+MJG!D76+TOL!D76+ANT!D76</f>
        <v>1</v>
      </c>
      <c r="E76" s="204">
        <f>TNR!E76+FNR!E76+TMN!E76+MJG!E76+TOL!E76+ANT!E76</f>
        <v>0</v>
      </c>
      <c r="F76" s="204">
        <f>TNR!F76+FNR!F76+TMN!F76+MJG!F76+TOL!F76+ANT!F76</f>
        <v>0</v>
      </c>
      <c r="G76" s="293">
        <f t="shared" si="17"/>
        <v>1</v>
      </c>
      <c r="H76" s="177"/>
      <c r="I76" s="178"/>
      <c r="J76" s="178"/>
      <c r="K76" s="178"/>
      <c r="L76" s="179"/>
      <c r="M76" s="179"/>
      <c r="N76" s="179"/>
      <c r="O76" s="57"/>
    </row>
    <row r="77" spans="1:15" x14ac:dyDescent="0.25">
      <c r="A77" s="107" t="s">
        <v>35</v>
      </c>
      <c r="B77" s="20" t="s">
        <v>89</v>
      </c>
      <c r="C77" s="204">
        <f>TNR!C77+FNR!C77+TMN!C77+MJG!C77+TOL!C77+ANT!C77</f>
        <v>6</v>
      </c>
      <c r="D77" s="204">
        <f>TNR!D77+FNR!D77+TMN!D77+MJG!D77+TOL!D77+ANT!D77</f>
        <v>28</v>
      </c>
      <c r="E77" s="204">
        <f>TNR!E77+FNR!E77+TMN!E77+MJG!E77+TOL!E77+ANT!E77</f>
        <v>2</v>
      </c>
      <c r="F77" s="204">
        <f>TNR!F77+FNR!F77+TMN!F77+MJG!F77+TOL!F77+ANT!F77</f>
        <v>13</v>
      </c>
      <c r="G77" s="293">
        <f t="shared" si="17"/>
        <v>49</v>
      </c>
      <c r="H77" s="177"/>
      <c r="I77" s="178"/>
      <c r="J77" s="178"/>
      <c r="K77" s="178"/>
      <c r="L77" s="179"/>
      <c r="M77" s="179"/>
      <c r="N77" s="179"/>
      <c r="O77" s="57"/>
    </row>
    <row r="78" spans="1:15" x14ac:dyDescent="0.25">
      <c r="A78" s="107" t="s">
        <v>37</v>
      </c>
      <c r="B78" s="20" t="s">
        <v>90</v>
      </c>
      <c r="C78" s="204">
        <f>TNR!C78+FNR!C78+TMN!C78+MJG!C78+TOL!C78+ANT!C78</f>
        <v>2</v>
      </c>
      <c r="D78" s="204">
        <f>TNR!D78+FNR!D78+TMN!D78+MJG!D78+TOL!D78+ANT!D78</f>
        <v>12</v>
      </c>
      <c r="E78" s="204">
        <f>TNR!E78+FNR!E78+TMN!E78+MJG!E78+TOL!E78+ANT!E78</f>
        <v>2</v>
      </c>
      <c r="F78" s="204">
        <f>TNR!F78+FNR!F78+TMN!F78+MJG!F78+TOL!F78+ANT!F78</f>
        <v>1</v>
      </c>
      <c r="G78" s="293">
        <f t="shared" si="17"/>
        <v>17</v>
      </c>
      <c r="H78" s="177"/>
      <c r="I78" s="178"/>
      <c r="J78" s="178"/>
      <c r="K78" s="178"/>
      <c r="L78" s="179"/>
      <c r="M78" s="179"/>
      <c r="N78" s="179"/>
      <c r="O78" s="57"/>
    </row>
    <row r="79" spans="1:15" x14ac:dyDescent="0.25">
      <c r="A79" s="107" t="s">
        <v>39</v>
      </c>
      <c r="B79" s="20" t="s">
        <v>91</v>
      </c>
      <c r="C79" s="204">
        <f>TNR!C79+FNR!C79+TMN!C79+MJG!C79+TOL!C79+ANT!C79</f>
        <v>1</v>
      </c>
      <c r="D79" s="204">
        <f>TNR!D79+FNR!D79+TMN!D79+MJG!D79+TOL!D79+ANT!D79</f>
        <v>10</v>
      </c>
      <c r="E79" s="204">
        <f>TNR!E79+FNR!E79+TMN!E79+MJG!E79+TOL!E79+ANT!E79</f>
        <v>0</v>
      </c>
      <c r="F79" s="204">
        <f>TNR!F79+FNR!F79+TMN!F79+MJG!F79+TOL!F79+ANT!F79</f>
        <v>3</v>
      </c>
      <c r="G79" s="293">
        <f t="shared" si="17"/>
        <v>14</v>
      </c>
      <c r="H79" s="177"/>
      <c r="I79" s="178"/>
      <c r="J79" s="178"/>
      <c r="K79" s="178"/>
      <c r="L79" s="179"/>
      <c r="M79" s="179"/>
      <c r="N79" s="179"/>
      <c r="O79" s="57"/>
    </row>
    <row r="80" spans="1:15" x14ac:dyDescent="0.25">
      <c r="A80" s="107" t="s">
        <v>41</v>
      </c>
      <c r="B80" s="20" t="s">
        <v>92</v>
      </c>
      <c r="C80" s="204">
        <f>TNR!C80+FNR!C80+TMN!C80+MJG!C80+TOL!C80+ANT!C80</f>
        <v>0</v>
      </c>
      <c r="D80" s="204">
        <f>TNR!D80+FNR!D80+TMN!D80+MJG!D80+TOL!D80+ANT!D80</f>
        <v>1</v>
      </c>
      <c r="E80" s="204">
        <f>TNR!E80+FNR!E80+TMN!E80+MJG!E80+TOL!E80+ANT!E80</f>
        <v>0</v>
      </c>
      <c r="F80" s="204">
        <f>TNR!F80+FNR!F80+TMN!F80+MJG!F80+TOL!F80+ANT!F80</f>
        <v>0</v>
      </c>
      <c r="G80" s="293">
        <f t="shared" si="17"/>
        <v>1</v>
      </c>
      <c r="H80" s="177"/>
      <c r="I80" s="178"/>
      <c r="J80" s="178"/>
      <c r="K80" s="178"/>
      <c r="L80" s="179"/>
      <c r="M80" s="179"/>
      <c r="N80" s="179"/>
      <c r="O80" s="57"/>
    </row>
    <row r="81" spans="1:15" x14ac:dyDescent="0.25">
      <c r="A81" s="107" t="s">
        <v>43</v>
      </c>
      <c r="B81" s="20" t="s">
        <v>93</v>
      </c>
      <c r="C81" s="204">
        <f>TNR!C81+FNR!C81+TMN!C81+MJG!C81+TOL!C81+ANT!C81</f>
        <v>2</v>
      </c>
      <c r="D81" s="204">
        <f>TNR!D81+FNR!D81+TMN!D81+MJG!D81+TOL!D81+ANT!D81</f>
        <v>4</v>
      </c>
      <c r="E81" s="204">
        <f>TNR!E81+FNR!E81+TMN!E81+MJG!E81+TOL!E81+ANT!E81</f>
        <v>0</v>
      </c>
      <c r="F81" s="204">
        <f>TNR!F81+FNR!F81+TMN!F81+MJG!F81+TOL!F81+ANT!F81</f>
        <v>2</v>
      </c>
      <c r="G81" s="293">
        <f t="shared" si="17"/>
        <v>8</v>
      </c>
      <c r="H81" s="177"/>
      <c r="I81" s="178"/>
      <c r="J81" s="178"/>
      <c r="K81" s="178"/>
      <c r="L81" s="179"/>
      <c r="M81" s="179"/>
      <c r="N81" s="179"/>
      <c r="O81" s="57"/>
    </row>
    <row r="82" spans="1:15" x14ac:dyDescent="0.25">
      <c r="A82" s="107" t="s">
        <v>45</v>
      </c>
      <c r="B82" s="20" t="s">
        <v>94</v>
      </c>
      <c r="C82" s="204">
        <f>TNR!C82+FNR!C82+TMN!C82+MJG!C82+TOL!C82+ANT!C82</f>
        <v>5</v>
      </c>
      <c r="D82" s="204">
        <f>TNR!D82+FNR!D82+TMN!D82+MJG!D82+TOL!D82+ANT!D82</f>
        <v>36</v>
      </c>
      <c r="E82" s="204">
        <f>TNR!E82+FNR!E82+TMN!E82+MJG!E82+TOL!E82+ANT!E82</f>
        <v>2</v>
      </c>
      <c r="F82" s="204">
        <f>TNR!F82+FNR!F82+TMN!F82+MJG!F82+TOL!F82+ANT!F82</f>
        <v>2</v>
      </c>
      <c r="G82" s="293">
        <f t="shared" si="17"/>
        <v>45</v>
      </c>
      <c r="H82" s="177"/>
      <c r="I82" s="178"/>
      <c r="J82" s="178"/>
      <c r="K82" s="178"/>
      <c r="L82" s="179"/>
      <c r="M82" s="179"/>
      <c r="N82" s="179"/>
      <c r="O82" s="57"/>
    </row>
    <row r="83" spans="1:15" x14ac:dyDescent="0.25">
      <c r="A83" s="107" t="s">
        <v>47</v>
      </c>
      <c r="B83" s="20" t="s">
        <v>95</v>
      </c>
      <c r="C83" s="204">
        <f>TNR!C83+FNR!C83+TMN!C83+MJG!C83+TOL!C83+ANT!C83</f>
        <v>5</v>
      </c>
      <c r="D83" s="204">
        <f>TNR!D83+FNR!D83+TMN!D83+MJG!D83+TOL!D83+ANT!D83</f>
        <v>11</v>
      </c>
      <c r="E83" s="204">
        <f>TNR!E83+FNR!E83+TMN!E83+MJG!E83+TOL!E83+ANT!E83</f>
        <v>0</v>
      </c>
      <c r="F83" s="204">
        <f>TNR!F83+FNR!F83+TMN!F83+MJG!F83+TOL!F83+ANT!F83</f>
        <v>5</v>
      </c>
      <c r="G83" s="293">
        <f t="shared" si="17"/>
        <v>21</v>
      </c>
      <c r="H83" s="177"/>
      <c r="I83" s="178"/>
      <c r="J83" s="178"/>
      <c r="K83" s="178"/>
      <c r="L83" s="179"/>
      <c r="M83" s="179"/>
      <c r="N83" s="179"/>
      <c r="O83" s="57"/>
    </row>
    <row r="84" spans="1:15" x14ac:dyDescent="0.25">
      <c r="A84" s="107" t="s">
        <v>49</v>
      </c>
      <c r="B84" s="20" t="s">
        <v>96</v>
      </c>
      <c r="C84" s="204">
        <f>TNR!C84+FNR!C84+TMN!C84+MJG!C84+TOL!C84+ANT!C84</f>
        <v>2</v>
      </c>
      <c r="D84" s="204">
        <f>TNR!D84+FNR!D84+TMN!D84+MJG!D84+TOL!D84+ANT!D84</f>
        <v>20</v>
      </c>
      <c r="E84" s="204">
        <f>TNR!E84+FNR!E84+TMN!E84+MJG!E84+TOL!E84+ANT!E84</f>
        <v>9</v>
      </c>
      <c r="F84" s="204">
        <f>TNR!F84+FNR!F84+TMN!F84+MJG!F84+TOL!F84+ANT!F84</f>
        <v>7</v>
      </c>
      <c r="G84" s="293">
        <f t="shared" si="17"/>
        <v>38</v>
      </c>
      <c r="H84" s="177"/>
      <c r="I84" s="178"/>
      <c r="J84" s="178"/>
      <c r="K84" s="178"/>
      <c r="L84" s="179"/>
      <c r="M84" s="179"/>
      <c r="N84" s="179"/>
      <c r="O84" s="57"/>
    </row>
    <row r="85" spans="1:15" x14ac:dyDescent="0.25">
      <c r="A85" s="107" t="s">
        <v>50</v>
      </c>
      <c r="B85" s="20" t="s">
        <v>97</v>
      </c>
      <c r="C85" s="204">
        <f>TNR!C85+FNR!C85+TMN!C85+MJG!C85+TOL!C85+ANT!C85</f>
        <v>4</v>
      </c>
      <c r="D85" s="204">
        <f>TNR!D85+FNR!D85+TMN!D85+MJG!D85+TOL!D85+ANT!D85</f>
        <v>1</v>
      </c>
      <c r="E85" s="204">
        <f>TNR!E85+FNR!E85+TMN!E85+MJG!E85+TOL!E85+ANT!E85</f>
        <v>1</v>
      </c>
      <c r="F85" s="204">
        <f>TNR!F85+FNR!F85+TMN!F85+MJG!F85+TOL!F85+ANT!F85</f>
        <v>0</v>
      </c>
      <c r="G85" s="293">
        <f t="shared" si="17"/>
        <v>6</v>
      </c>
      <c r="H85" s="177"/>
      <c r="I85" s="178"/>
      <c r="J85" s="178"/>
      <c r="K85" s="178"/>
      <c r="L85" s="179"/>
      <c r="M85" s="179"/>
      <c r="N85" s="179"/>
      <c r="O85" s="57"/>
    </row>
    <row r="86" spans="1:15" x14ac:dyDescent="0.25">
      <c r="A86" s="107" t="s">
        <v>51</v>
      </c>
      <c r="B86" s="20" t="s">
        <v>98</v>
      </c>
      <c r="C86" s="204">
        <f>TNR!C86+FNR!C86+TMN!C86+MJG!C86+TOL!C86+ANT!C86</f>
        <v>2</v>
      </c>
      <c r="D86" s="204">
        <f>TNR!D86+FNR!D86+TMN!D86+MJG!D86+TOL!D86+ANT!D86</f>
        <v>6</v>
      </c>
      <c r="E86" s="204">
        <f>TNR!E86+FNR!E86+TMN!E86+MJG!E86+TOL!E86+ANT!E86</f>
        <v>1</v>
      </c>
      <c r="F86" s="204">
        <f>TNR!F86+FNR!F86+TMN!F86+MJG!F86+TOL!F86+ANT!F86</f>
        <v>2</v>
      </c>
      <c r="G86" s="293">
        <f t="shared" si="17"/>
        <v>11</v>
      </c>
      <c r="H86" s="177"/>
      <c r="I86" s="178"/>
      <c r="J86" s="178"/>
      <c r="K86" s="178"/>
      <c r="L86" s="179"/>
      <c r="M86" s="179"/>
      <c r="N86" s="179"/>
      <c r="O86" s="57"/>
    </row>
    <row r="87" spans="1:15" x14ac:dyDescent="0.25">
      <c r="A87" s="107" t="s">
        <v>53</v>
      </c>
      <c r="B87" s="20" t="s">
        <v>99</v>
      </c>
      <c r="C87" s="204">
        <f>TNR!C87+FNR!C87+TMN!C87+MJG!C87+TOL!C87+ANT!C87</f>
        <v>2</v>
      </c>
      <c r="D87" s="204">
        <f>TNR!D87+FNR!D87+TMN!D87+MJG!D87+TOL!D87+ANT!D87</f>
        <v>2</v>
      </c>
      <c r="E87" s="204">
        <f>TNR!E87+FNR!E87+TMN!E87+MJG!E87+TOL!E87+ANT!E87</f>
        <v>3</v>
      </c>
      <c r="F87" s="204">
        <f>TNR!F87+FNR!F87+TMN!F87+MJG!F87+TOL!F87+ANT!F87</f>
        <v>0</v>
      </c>
      <c r="G87" s="293">
        <f t="shared" si="17"/>
        <v>7</v>
      </c>
      <c r="H87" s="177"/>
      <c r="I87" s="178"/>
      <c r="J87" s="178"/>
      <c r="K87" s="178"/>
      <c r="L87" s="179"/>
      <c r="M87" s="179"/>
      <c r="N87" s="179"/>
      <c r="O87" s="57"/>
    </row>
    <row r="88" spans="1:15" x14ac:dyDescent="0.25">
      <c r="A88" s="107" t="s">
        <v>54</v>
      </c>
      <c r="B88" s="20" t="s">
        <v>100</v>
      </c>
      <c r="C88" s="204">
        <f>TNR!C88+FNR!C88+TMN!C88+MJG!C88+TOL!C88+ANT!C88</f>
        <v>1</v>
      </c>
      <c r="D88" s="204">
        <f>TNR!D88+FNR!D88+TMN!D88+MJG!D88+TOL!D88+ANT!D88</f>
        <v>3</v>
      </c>
      <c r="E88" s="204">
        <f>TNR!E88+FNR!E88+TMN!E88+MJG!E88+TOL!E88+ANT!E88</f>
        <v>1</v>
      </c>
      <c r="F88" s="204">
        <f>TNR!F88+FNR!F88+TMN!F88+MJG!F88+TOL!F88+ANT!F88</f>
        <v>1</v>
      </c>
      <c r="G88" s="293">
        <f t="shared" si="17"/>
        <v>6</v>
      </c>
      <c r="H88" s="177"/>
      <c r="I88" s="178"/>
      <c r="J88" s="178"/>
      <c r="K88" s="178"/>
      <c r="L88" s="179"/>
      <c r="M88" s="179"/>
      <c r="N88" s="179"/>
      <c r="O88" s="57"/>
    </row>
    <row r="89" spans="1:15" x14ac:dyDescent="0.25">
      <c r="A89" s="107" t="s">
        <v>56</v>
      </c>
      <c r="B89" s="20" t="s">
        <v>101</v>
      </c>
      <c r="C89" s="204">
        <f>TNR!C89+FNR!C89+TMN!C89+MJG!C89+TOL!C89+ANT!C89</f>
        <v>21</v>
      </c>
      <c r="D89" s="204">
        <f>TNR!D89+FNR!D89+TMN!D89+MJG!D89+TOL!D89+ANT!D89</f>
        <v>48</v>
      </c>
      <c r="E89" s="204">
        <f>TNR!E89+FNR!E89+TMN!E89+MJG!E89+TOL!E89+ANT!E89</f>
        <v>15</v>
      </c>
      <c r="F89" s="204">
        <f>TNR!F89+FNR!F89+TMN!F89+MJG!F89+TOL!F89+ANT!F89</f>
        <v>8</v>
      </c>
      <c r="G89" s="293">
        <f t="shared" si="17"/>
        <v>92</v>
      </c>
      <c r="H89" s="177"/>
      <c r="I89" s="178"/>
      <c r="J89" s="178"/>
      <c r="K89" s="178"/>
      <c r="L89" s="179"/>
      <c r="M89" s="179"/>
      <c r="N89" s="179"/>
      <c r="O89" s="57"/>
    </row>
    <row r="90" spans="1:15" x14ac:dyDescent="0.25">
      <c r="A90" s="107" t="s">
        <v>57</v>
      </c>
      <c r="B90" s="20" t="s">
        <v>102</v>
      </c>
      <c r="C90" s="204">
        <f>TNR!C90+FNR!C90+TMN!C90+MJG!C90+TOL!C90+ANT!C90</f>
        <v>0</v>
      </c>
      <c r="D90" s="204">
        <f>TNR!D90+FNR!D90+TMN!D90+MJG!D90+TOL!D90+ANT!D90</f>
        <v>0</v>
      </c>
      <c r="E90" s="204">
        <f>TNR!E90+FNR!E90+TMN!E90+MJG!E90+TOL!E90+ANT!E90</f>
        <v>2</v>
      </c>
      <c r="F90" s="204">
        <f>TNR!F90+FNR!F90+TMN!F90+MJG!F90+TOL!F90+ANT!F90</f>
        <v>1</v>
      </c>
      <c r="G90" s="293">
        <f t="shared" si="17"/>
        <v>3</v>
      </c>
      <c r="H90" s="177"/>
      <c r="I90" s="178"/>
      <c r="J90" s="178"/>
      <c r="K90" s="178"/>
      <c r="L90" s="179"/>
      <c r="M90" s="179"/>
      <c r="N90" s="179"/>
      <c r="O90" s="57"/>
    </row>
    <row r="91" spans="1:15" x14ac:dyDescent="0.25">
      <c r="A91" s="107" t="s">
        <v>59</v>
      </c>
      <c r="B91" s="20" t="s">
        <v>103</v>
      </c>
      <c r="C91" s="204">
        <f>TNR!C91+FNR!C91+TMN!C91+MJG!C91+TOL!C91+ANT!C91</f>
        <v>2</v>
      </c>
      <c r="D91" s="204">
        <f>TNR!D91+FNR!D91+TMN!D91+MJG!D91+TOL!D91+ANT!D91</f>
        <v>3</v>
      </c>
      <c r="E91" s="204">
        <f>TNR!E91+FNR!E91+TMN!E91+MJG!E91+TOL!E91+ANT!E91</f>
        <v>2</v>
      </c>
      <c r="F91" s="204">
        <f>TNR!F91+FNR!F91+TMN!F91+MJG!F91+TOL!F91+ANT!F91</f>
        <v>1</v>
      </c>
      <c r="G91" s="293">
        <f t="shared" si="17"/>
        <v>8</v>
      </c>
      <c r="H91" s="177"/>
      <c r="I91" s="178"/>
      <c r="J91" s="178"/>
      <c r="K91" s="178"/>
      <c r="L91" s="179"/>
      <c r="M91" s="179"/>
      <c r="N91" s="179"/>
      <c r="O91" s="57"/>
    </row>
    <row r="92" spans="1:15" x14ac:dyDescent="0.25">
      <c r="A92" s="107" t="s">
        <v>60</v>
      </c>
      <c r="B92" s="20" t="s">
        <v>104</v>
      </c>
      <c r="C92" s="204">
        <f>TNR!C92+FNR!C92+TMN!C92+MJG!C92+TOL!C92+ANT!C92</f>
        <v>3</v>
      </c>
      <c r="D92" s="204">
        <f>TNR!D92+FNR!D92+TMN!D92+MJG!D92+TOL!D92+ANT!D92</f>
        <v>4</v>
      </c>
      <c r="E92" s="204">
        <f>TNR!E92+FNR!E92+TMN!E92+MJG!E92+TOL!E92+ANT!E92</f>
        <v>1</v>
      </c>
      <c r="F92" s="204">
        <f>TNR!F92+FNR!F92+TMN!F92+MJG!F92+TOL!F92+ANT!F92</f>
        <v>1</v>
      </c>
      <c r="G92" s="293">
        <f t="shared" si="17"/>
        <v>9</v>
      </c>
      <c r="H92" s="177"/>
      <c r="I92" s="178"/>
      <c r="J92" s="178"/>
      <c r="K92" s="178"/>
      <c r="L92" s="179"/>
      <c r="M92" s="179"/>
      <c r="N92" s="179"/>
      <c r="O92" s="57"/>
    </row>
    <row r="93" spans="1:15" x14ac:dyDescent="0.25">
      <c r="A93" s="107" t="s">
        <v>62</v>
      </c>
      <c r="B93" s="20" t="s">
        <v>105</v>
      </c>
      <c r="C93" s="204">
        <f>TNR!C93+FNR!C93+TMN!C93+MJG!C93+TOL!C93+ANT!C93</f>
        <v>3</v>
      </c>
      <c r="D93" s="204">
        <f>TNR!D93+FNR!D93+TMN!D93+MJG!D93+TOL!D93+ANT!D93</f>
        <v>34</v>
      </c>
      <c r="E93" s="204">
        <f>TNR!E93+FNR!E93+TMN!E93+MJG!E93+TOL!E93+ANT!E93</f>
        <v>6</v>
      </c>
      <c r="F93" s="204">
        <f>TNR!F93+FNR!F93+TMN!F93+MJG!F93+TOL!F93+ANT!F93</f>
        <v>10</v>
      </c>
      <c r="G93" s="293">
        <f t="shared" si="17"/>
        <v>53</v>
      </c>
      <c r="H93" s="177"/>
      <c r="I93" s="178"/>
      <c r="J93" s="178"/>
      <c r="K93" s="178"/>
      <c r="L93" s="179"/>
      <c r="M93" s="179"/>
      <c r="N93" s="179"/>
      <c r="O93" s="57"/>
    </row>
    <row r="94" spans="1:15" x14ac:dyDescent="0.25">
      <c r="A94" s="107" t="s">
        <v>63</v>
      </c>
      <c r="B94" s="20" t="s">
        <v>106</v>
      </c>
      <c r="C94" s="204">
        <f>TNR!C94+FNR!C94+TMN!C94+MJG!C94+TOL!C94+ANT!C94</f>
        <v>1</v>
      </c>
      <c r="D94" s="204">
        <f>TNR!D94+FNR!D94+TMN!D94+MJG!D94+TOL!D94+ANT!D94</f>
        <v>7</v>
      </c>
      <c r="E94" s="204">
        <f>TNR!E94+FNR!E94+TMN!E94+MJG!E94+TOL!E94+ANT!E94</f>
        <v>2</v>
      </c>
      <c r="F94" s="204">
        <f>TNR!F94+FNR!F94+TMN!F94+MJG!F94+TOL!F94+ANT!F94</f>
        <v>7</v>
      </c>
      <c r="G94" s="293">
        <f t="shared" si="17"/>
        <v>17</v>
      </c>
      <c r="H94" s="177"/>
      <c r="I94" s="178"/>
      <c r="J94" s="178"/>
      <c r="K94" s="178"/>
      <c r="L94" s="179"/>
      <c r="M94" s="179"/>
      <c r="N94" s="179"/>
      <c r="O94" s="57"/>
    </row>
    <row r="95" spans="1:15" x14ac:dyDescent="0.25">
      <c r="A95" s="107" t="s">
        <v>65</v>
      </c>
      <c r="B95" s="21" t="s">
        <v>82</v>
      </c>
      <c r="C95" s="66">
        <f>SUM(C73:C94)</f>
        <v>78</v>
      </c>
      <c r="D95" s="66">
        <f t="shared" ref="D95:G95" si="18">SUM(D73:D94)</f>
        <v>332</v>
      </c>
      <c r="E95" s="66">
        <f t="shared" si="18"/>
        <v>62</v>
      </c>
      <c r="F95" s="66">
        <f t="shared" si="18"/>
        <v>71</v>
      </c>
      <c r="G95" s="66">
        <f t="shared" si="18"/>
        <v>543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18.75" customHeight="1" x14ac:dyDescent="0.25">
      <c r="A100" s="110" t="s">
        <v>107</v>
      </c>
      <c r="B100" s="151"/>
      <c r="C100" s="141" t="s">
        <v>1</v>
      </c>
      <c r="D100" s="141" t="s">
        <v>2</v>
      </c>
      <c r="E100" s="141" t="s">
        <v>3</v>
      </c>
      <c r="F100" s="141" t="s">
        <v>4</v>
      </c>
      <c r="G100" s="141" t="s">
        <v>5</v>
      </c>
      <c r="H100" s="142" t="s">
        <v>6</v>
      </c>
      <c r="I100" s="142" t="s">
        <v>7</v>
      </c>
      <c r="J100" s="141" t="s">
        <v>8</v>
      </c>
      <c r="K100" s="141" t="s">
        <v>9</v>
      </c>
      <c r="L100" s="141" t="s">
        <v>10</v>
      </c>
      <c r="M100" s="141" t="s">
        <v>11</v>
      </c>
      <c r="N100" s="141" t="s">
        <v>12</v>
      </c>
      <c r="O100" s="141" t="s">
        <v>442</v>
      </c>
    </row>
    <row r="101" spans="1:15" x14ac:dyDescent="0.25">
      <c r="A101" s="107" t="s">
        <v>13</v>
      </c>
      <c r="B101" s="150" t="s">
        <v>428</v>
      </c>
      <c r="C101" s="204">
        <f>TNR!C101+FNR!C101+TMN!C101+MJG!C101+TOL!C101+ANT!C101</f>
        <v>25</v>
      </c>
      <c r="D101" s="204">
        <f>TNR!D101+FNR!D101+TMN!D101+MJG!D101+TOL!D101+ANT!D101</f>
        <v>35</v>
      </c>
      <c r="E101" s="204">
        <f>TNR!E101+FNR!E101+TMN!E101+MJG!E101+TOL!E101+ANT!E101</f>
        <v>56</v>
      </c>
      <c r="F101" s="204">
        <f>TNR!F101+FNR!F101+TMN!F101+MJG!F101+TOL!F101+ANT!F101</f>
        <v>0</v>
      </c>
      <c r="G101" s="204">
        <f>TNR!G101+FNR!G101+TMN!G101+MJG!G101+TOL!G101+ANT!G101</f>
        <v>0</v>
      </c>
      <c r="H101" s="204">
        <f>TNR!H101+FNR!H101+TMN!H101+MJG!H101+TOL!H101+ANT!H101</f>
        <v>0</v>
      </c>
      <c r="I101" s="204">
        <f>TNR!I101+FNR!I101+TMN!I101+MJG!I101+TOL!I101+ANT!I101</f>
        <v>0</v>
      </c>
      <c r="J101" s="204">
        <f>TNR!J101+FNR!J101+TMN!J101+MJG!J101+TOL!J101+ANT!J101</f>
        <v>0</v>
      </c>
      <c r="K101" s="204">
        <f>TNR!K101+FNR!K101+TMN!K101+MJG!K101+TOL!K101+ANT!K101</f>
        <v>0</v>
      </c>
      <c r="L101" s="204">
        <f>TNR!L101+FNR!L101+TMN!L101+MJG!L101+TOL!L101+ANT!L101</f>
        <v>0</v>
      </c>
      <c r="M101" s="204">
        <f>TNR!M101+FNR!M101+TMN!M101+MJG!M101+TOL!M101+ANT!M101</f>
        <v>0</v>
      </c>
      <c r="N101" s="204">
        <f>TNR!N101+FNR!N101+TMN!N101+MJG!N101+TOL!N101+ANT!N101</f>
        <v>0</v>
      </c>
      <c r="O101" s="144">
        <f>SUM(C101:N101)</f>
        <v>116</v>
      </c>
    </row>
    <row r="102" spans="1:15" x14ac:dyDescent="0.25">
      <c r="A102" s="107" t="s">
        <v>19</v>
      </c>
      <c r="B102" s="150" t="s">
        <v>429</v>
      </c>
      <c r="C102" s="204">
        <f>TNR!C102+FNR!C102+TMN!C102+MJG!C102+TOL!C102+ANT!C102</f>
        <v>3</v>
      </c>
      <c r="D102" s="204">
        <f>TNR!D102+FNR!D102+TMN!D102+MJG!D102+TOL!D102+ANT!D102</f>
        <v>5</v>
      </c>
      <c r="E102" s="204">
        <f>TNR!E102+FNR!E102+TMN!E102+MJG!E102+TOL!E102+ANT!E102</f>
        <v>16</v>
      </c>
      <c r="F102" s="204">
        <f>TNR!F102+FNR!F102+TMN!F102+MJG!F102+TOL!F102+ANT!F102</f>
        <v>0</v>
      </c>
      <c r="G102" s="204">
        <f>TNR!G102+FNR!G102+TMN!G102+MJG!G102+TOL!G102+ANT!G102</f>
        <v>0</v>
      </c>
      <c r="H102" s="204">
        <f>TNR!H102+FNR!H102+TMN!H102+MJG!H102+TOL!H102+ANT!H102</f>
        <v>0</v>
      </c>
      <c r="I102" s="204">
        <f>TNR!I102+FNR!I102+TMN!I102+MJG!I102+TOL!I102+ANT!I102</f>
        <v>0</v>
      </c>
      <c r="J102" s="204">
        <f>TNR!J102+FNR!J102+TMN!J102+MJG!J102+TOL!J102+ANT!J102</f>
        <v>0</v>
      </c>
      <c r="K102" s="204">
        <f>TNR!K102+FNR!K102+TMN!K102+MJG!K102+TOL!K102+ANT!K102</f>
        <v>0</v>
      </c>
      <c r="L102" s="204">
        <f>TNR!L102+FNR!L102+TMN!L102+MJG!L102+TOL!L102+ANT!L102</f>
        <v>0</v>
      </c>
      <c r="M102" s="204">
        <f>TNR!M102+FNR!M102+TMN!M102+MJG!M102+TOL!M102+ANT!M102</f>
        <v>0</v>
      </c>
      <c r="N102" s="204">
        <f>TNR!N102+FNR!N102+TMN!N102+MJG!N102+TOL!N102+ANT!N102</f>
        <v>0</v>
      </c>
      <c r="O102" s="144">
        <f t="shared" ref="O102:O105" si="19">SUM(C102:N102)</f>
        <v>24</v>
      </c>
    </row>
    <row r="103" spans="1:15" x14ac:dyDescent="0.25">
      <c r="A103" s="107" t="s">
        <v>25</v>
      </c>
      <c r="B103" s="180" t="s">
        <v>430</v>
      </c>
      <c r="C103" s="1297">
        <f>TNR!C103+FNR!C103+TMN!C103+MJG!C103+TOL!C103+ANT!C103</f>
        <v>14</v>
      </c>
      <c r="D103" s="1297">
        <f>TNR!D103+FNR!D103+TMN!D103+MJG!D103+TOL!D103+ANT!D103</f>
        <v>26</v>
      </c>
      <c r="E103" s="1297">
        <f>TNR!E103+FNR!E103+TMN!E103+MJG!E103+TOL!E103+ANT!E103</f>
        <v>58</v>
      </c>
      <c r="F103" s="1297">
        <f>TNR!F103+FNR!F103+TMN!F103+MJG!F103+TOL!F103+ANT!F103</f>
        <v>0</v>
      </c>
      <c r="G103" s="1297">
        <f>TNR!G103+FNR!G103+TMN!G103+MJG!G103+TOL!G103+ANT!G103</f>
        <v>0</v>
      </c>
      <c r="H103" s="1297">
        <f>TNR!H103+FNR!H103+TMN!H103+MJG!H103+TOL!H103+ANT!H103</f>
        <v>0</v>
      </c>
      <c r="I103" s="1297">
        <f>TNR!I103+FNR!I103+TMN!I103+MJG!I103+TOL!I103+ANT!I103</f>
        <v>0</v>
      </c>
      <c r="J103" s="1297">
        <f>TNR!J103+FNR!J103+TMN!J103+MJG!J103+TOL!J103+ANT!J103</f>
        <v>0</v>
      </c>
      <c r="K103" s="1297">
        <f>TNR!K103+FNR!K103+TMN!K103+MJG!K103+TOL!K103+ANT!K103</f>
        <v>0</v>
      </c>
      <c r="L103" s="1297">
        <f>TNR!L103+FNR!L103+TMN!L103+MJG!L103+TOL!L103+ANT!L103</f>
        <v>0</v>
      </c>
      <c r="M103" s="1297">
        <f>TNR!M103+FNR!M103+TMN!M103+MJG!M103+TOL!M103+ANT!M103</f>
        <v>0</v>
      </c>
      <c r="N103" s="1297">
        <f>TNR!N103+FNR!N103+TMN!N103+MJG!N103+TOL!N103+ANT!N103</f>
        <v>0</v>
      </c>
      <c r="O103" s="320">
        <f t="shared" si="19"/>
        <v>98</v>
      </c>
    </row>
    <row r="104" spans="1:15" ht="26.25" x14ac:dyDescent="0.25">
      <c r="A104" s="107" t="s">
        <v>33</v>
      </c>
      <c r="B104" s="150" t="s">
        <v>431</v>
      </c>
      <c r="C104" s="204">
        <f>TNR!C104+FNR!C104+TMN!C104+MJG!C104+TOL!C104+ANT!C104</f>
        <v>22</v>
      </c>
      <c r="D104" s="204">
        <f>TNR!D104+FNR!D104+TMN!D104+MJG!D104+TOL!D104+ANT!D104</f>
        <v>30</v>
      </c>
      <c r="E104" s="204">
        <f>TNR!E104+FNR!E104+TMN!E104+MJG!E104+TOL!E104+ANT!E104</f>
        <v>40</v>
      </c>
      <c r="F104" s="204">
        <f>TNR!F104+FNR!F104+TMN!F104+MJG!F104+TOL!F104+ANT!F104</f>
        <v>0</v>
      </c>
      <c r="G104" s="204">
        <f>TNR!G104+FNR!G104+TMN!G104+MJG!G104+TOL!G104+ANT!G104</f>
        <v>0</v>
      </c>
      <c r="H104" s="204">
        <f>TNR!H104+FNR!H104+TMN!H104+MJG!H104+TOL!H104+ANT!H104</f>
        <v>0</v>
      </c>
      <c r="I104" s="204">
        <f>TNR!I104+FNR!I104+TMN!I104+MJG!I104+TOL!I104+ANT!I104</f>
        <v>0</v>
      </c>
      <c r="J104" s="204">
        <f>TNR!J104+FNR!J104+TMN!J104+MJG!J104+TOL!J104+ANT!J104</f>
        <v>0</v>
      </c>
      <c r="K104" s="204">
        <f>TNR!K104+FNR!K104+TMN!K104+MJG!K104+TOL!K104+ANT!K104</f>
        <v>0</v>
      </c>
      <c r="L104" s="204">
        <f>TNR!L104+FNR!L104+TMN!L104+MJG!L104+TOL!L104+ANT!L104</f>
        <v>0</v>
      </c>
      <c r="M104" s="204">
        <f>TNR!M104+FNR!M104+TMN!M104+MJG!M104+TOL!M104+ANT!M104</f>
        <v>0</v>
      </c>
      <c r="N104" s="204">
        <f>TNR!N104+FNR!N104+TMN!N104+MJG!N104+TOL!N104+ANT!N104</f>
        <v>0</v>
      </c>
      <c r="O104" s="144">
        <f t="shared" si="19"/>
        <v>92</v>
      </c>
    </row>
    <row r="105" spans="1:15" ht="26.25" x14ac:dyDescent="0.25">
      <c r="A105" s="107" t="s">
        <v>35</v>
      </c>
      <c r="B105" s="150" t="s">
        <v>432</v>
      </c>
      <c r="C105" s="204">
        <f>TNR!C105+FNR!C105+TMN!C105+MJG!C105+TOL!C105+ANT!C105</f>
        <v>22</v>
      </c>
      <c r="D105" s="204">
        <f>TNR!D105+FNR!D105+TMN!D105+MJG!D105+TOL!D105+ANT!D105</f>
        <v>30</v>
      </c>
      <c r="E105" s="204">
        <f>TNR!E105+FNR!E105+TMN!E105+MJG!E105+TOL!E105+ANT!E105</f>
        <v>40</v>
      </c>
      <c r="F105" s="204">
        <f>TNR!F105+FNR!F105+TMN!F105+MJG!F105+TOL!F105+ANT!F105</f>
        <v>0</v>
      </c>
      <c r="G105" s="204">
        <f>TNR!G105+FNR!G105+TMN!G105+MJG!G105+TOL!G105+ANT!G105</f>
        <v>0</v>
      </c>
      <c r="H105" s="204">
        <f>TNR!H105+FNR!H105+TMN!H105+MJG!H105+TOL!H105+ANT!H105</f>
        <v>0</v>
      </c>
      <c r="I105" s="204">
        <f>TNR!I105+FNR!I105+TMN!I105+MJG!I105+TOL!I105+ANT!I105</f>
        <v>0</v>
      </c>
      <c r="J105" s="204">
        <f>TNR!J105+FNR!J105+TMN!J105+MJG!J105+TOL!J105+ANT!J105</f>
        <v>0</v>
      </c>
      <c r="K105" s="204">
        <f>TNR!K105+FNR!K105+TMN!K105+MJG!K105+TOL!K105+ANT!K105</f>
        <v>0</v>
      </c>
      <c r="L105" s="204">
        <f>TNR!L105+FNR!L105+TMN!L105+MJG!L105+TOL!L105+ANT!L105</f>
        <v>0</v>
      </c>
      <c r="M105" s="204">
        <f>TNR!M105+FNR!M105+TMN!M105+MJG!M105+TOL!M105+ANT!M105</f>
        <v>0</v>
      </c>
      <c r="N105" s="204">
        <f>TNR!N105+FNR!N105+TMN!N105+MJG!N105+TOL!N105+ANT!N105</f>
        <v>0</v>
      </c>
      <c r="O105" s="144">
        <f t="shared" si="19"/>
        <v>92</v>
      </c>
    </row>
    <row r="106" spans="1:15" x14ac:dyDescent="0.25">
      <c r="A106" s="109" t="s">
        <v>37</v>
      </c>
      <c r="B106" s="150" t="s">
        <v>433</v>
      </c>
      <c r="C106" s="1297">
        <f>TNR!C106+FNR!C106+TMN!C106+MJG!C106+TOL!C106+ANT!C106</f>
        <v>122</v>
      </c>
      <c r="D106" s="1297">
        <f>TNR!D106+FNR!D106+TMN!D106+MJG!D106+TOL!D106+ANT!D106</f>
        <v>112</v>
      </c>
      <c r="E106" s="1297">
        <f>TNR!E106+FNR!E106+TMN!E106+MJG!E106+TOL!E106+ANT!E106</f>
        <v>145</v>
      </c>
      <c r="F106" s="1297">
        <f>TNR!F106+FNR!F106+TMN!F106+MJG!F106+TOL!F106+ANT!F106</f>
        <v>0</v>
      </c>
      <c r="G106" s="1297">
        <f>TNR!G106+FNR!G106+TMN!G106+MJG!G106+TOL!G106+ANT!G106</f>
        <v>0</v>
      </c>
      <c r="H106" s="1297">
        <f>TNR!H106+FNR!H106+TMN!H106+MJG!H106+TOL!H106+ANT!H106</f>
        <v>0</v>
      </c>
      <c r="I106" s="1297">
        <f>TNR!I106+FNR!I106+TMN!I106+MJG!I106+TOL!I106+ANT!I106</f>
        <v>0</v>
      </c>
      <c r="J106" s="1297">
        <f>TNR!J106+FNR!J106+TMN!J106+MJG!J106+TOL!J106+ANT!J106</f>
        <v>0</v>
      </c>
      <c r="K106" s="1297">
        <f>TNR!K106+FNR!K106+TMN!K106+MJG!K106+TOL!K106+ANT!K106</f>
        <v>0</v>
      </c>
      <c r="L106" s="1297">
        <f>TNR!L106+FNR!L106+TMN!L106+MJG!L106+TOL!L106+ANT!L106</f>
        <v>0</v>
      </c>
      <c r="M106" s="1297">
        <f>TNR!M106+FNR!M106+TMN!M106+MJG!M106+TOL!M106+ANT!M106</f>
        <v>0</v>
      </c>
      <c r="N106" s="1297">
        <f>TNR!N106+FNR!N106+TMN!N106+MJG!N106+TOL!N106+ANT!N106</f>
        <v>0</v>
      </c>
      <c r="O106" s="320">
        <f>K106</f>
        <v>0</v>
      </c>
    </row>
    <row r="107" spans="1:15" x14ac:dyDescent="0.25">
      <c r="A107" s="109" t="s">
        <v>39</v>
      </c>
      <c r="B107" s="150" t="s">
        <v>353</v>
      </c>
      <c r="C107" s="204">
        <f>TNR!C107+FNR!C107+TMN!C107+MJG!C107+TOL!C107+ANT!C107</f>
        <v>1536</v>
      </c>
      <c r="D107" s="204">
        <f>TNR!D107+FNR!D107+TMN!D107+MJG!D107+TOL!D107+ANT!D107</f>
        <v>1554</v>
      </c>
      <c r="E107" s="204">
        <f>TNR!E107+FNR!E107+TMN!E107+MJG!E107+TOL!E107+ANT!E107</f>
        <v>1526</v>
      </c>
      <c r="F107" s="204">
        <f>TNR!F107+FNR!F107+TMN!F107+MJG!F107+TOL!F107+ANT!F107</f>
        <v>0</v>
      </c>
      <c r="G107" s="204">
        <f>TNR!G107+FNR!G107+TMN!G107+MJG!G107+TOL!G107+ANT!G107</f>
        <v>0</v>
      </c>
      <c r="H107" s="204">
        <f>TNR!H107+FNR!H107+TMN!H107+MJG!H107+TOL!H107+ANT!H107</f>
        <v>0</v>
      </c>
      <c r="I107" s="204">
        <f>TNR!I107+FNR!I107+TMN!I107+MJG!I107+TOL!I107+ANT!I107</f>
        <v>0</v>
      </c>
      <c r="J107" s="204">
        <f>TNR!J107+FNR!J107+TMN!J107+MJG!J107+TOL!J107+ANT!J107</f>
        <v>0</v>
      </c>
      <c r="K107" s="202">
        <f>TNR!K107+FNR!K107+TMN!K107+MJG!K107+TOL!K107+ANT!K107</f>
        <v>0</v>
      </c>
      <c r="L107" s="204">
        <f>TNR!L107+FNR!L107+TMN!L107+MJG!L107+TOL!L107+ANT!L107</f>
        <v>0</v>
      </c>
      <c r="M107" s="204">
        <f>TNR!M107+FNR!M107+TMN!M107+MJG!M107+TOL!M107+ANT!M107</f>
        <v>0</v>
      </c>
      <c r="N107" s="204">
        <f>TNR!N107+FNR!N107+TMN!N107+MJG!N107+TOL!N107+ANT!N107</f>
        <v>0</v>
      </c>
      <c r="O107" s="144">
        <f>E107</f>
        <v>1526</v>
      </c>
    </row>
    <row r="108" spans="1:15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x14ac:dyDescent="0.25">
      <c r="A109" s="1"/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1" spans="1:15" ht="15.75" x14ac:dyDescent="0.25">
      <c r="A111" s="1"/>
      <c r="B111" s="1334" t="s">
        <v>480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7" x14ac:dyDescent="0.25">
      <c r="A113" s="110" t="s">
        <v>108</v>
      </c>
      <c r="B113" s="159"/>
      <c r="C113" s="67" t="s">
        <v>1</v>
      </c>
      <c r="D113" s="67" t="s">
        <v>2</v>
      </c>
      <c r="E113" s="67" t="s">
        <v>3</v>
      </c>
      <c r="F113" s="67" t="s">
        <v>4</v>
      </c>
      <c r="G113" s="67" t="s">
        <v>5</v>
      </c>
      <c r="H113" s="67" t="s">
        <v>6</v>
      </c>
      <c r="I113" s="67" t="s">
        <v>7</v>
      </c>
      <c r="J113" s="67" t="s">
        <v>8</v>
      </c>
      <c r="K113" s="67" t="s">
        <v>9</v>
      </c>
      <c r="L113" s="67" t="s">
        <v>10</v>
      </c>
      <c r="M113" s="67" t="s">
        <v>11</v>
      </c>
      <c r="N113" s="67" t="s">
        <v>12</v>
      </c>
      <c r="O113" s="7" t="s">
        <v>502</v>
      </c>
    </row>
    <row r="114" spans="1:17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2"/>
    </row>
    <row r="115" spans="1:17" ht="25.5" x14ac:dyDescent="0.25">
      <c r="A115" s="107" t="s">
        <v>13</v>
      </c>
      <c r="B115" s="191" t="s">
        <v>434</v>
      </c>
      <c r="C115" s="294">
        <f>TNR!C115+FNR!C115+TMN!C115+MJG!C115+TOL!C115+ANT!C115</f>
        <v>5</v>
      </c>
      <c r="D115" s="294">
        <f>TNR!D115+FNR!D115+TMN!D115+MJG!D115+TOL!D115+ANT!D115</f>
        <v>16</v>
      </c>
      <c r="E115" s="294">
        <f>TNR!E115+FNR!E115+TMN!E115+MJG!E115+TOL!E115+ANT!E115</f>
        <v>7</v>
      </c>
      <c r="F115" s="294">
        <f>TNR!F115+FNR!F115+TMN!F115+MJG!F115+TOL!F115+ANT!F115</f>
        <v>0</v>
      </c>
      <c r="G115" s="294">
        <f>TNR!G115+FNR!G115+TMN!G115+MJG!G115+TOL!G115+ANT!G115</f>
        <v>0</v>
      </c>
      <c r="H115" s="294">
        <f>TNR!H115+FNR!H115+TMN!H115+MJG!H115+TOL!H115+ANT!H115</f>
        <v>0</v>
      </c>
      <c r="I115" s="294">
        <f>TNR!I115+FNR!I115+TMN!I115+MJG!I115+TOL!I115+ANT!I115</f>
        <v>0</v>
      </c>
      <c r="J115" s="294">
        <f>TNR!J115+FNR!J115+TMN!J115+MJG!J115+TOL!J115+ANT!J115</f>
        <v>0</v>
      </c>
      <c r="K115" s="294">
        <f>TNR!K115+FNR!K115+TMN!K115+MJG!K115+TOL!K115+ANT!K115</f>
        <v>0</v>
      </c>
      <c r="L115" s="294">
        <f>TNR!L115+FNR!L115+TMN!L115+MJG!L115+TOL!L115+ANT!L115</f>
        <v>0</v>
      </c>
      <c r="M115" s="294">
        <f>TNR!M115+FNR!M115+TMN!M115+MJG!M115+TOL!M115+ANT!M115</f>
        <v>0</v>
      </c>
      <c r="N115" s="294">
        <f>TNR!N115+FNR!N115+TMN!N115+MJG!N115+TOL!N115+ANT!N115</f>
        <v>0</v>
      </c>
      <c r="O115" s="213">
        <f>SUM(C115:N115)</f>
        <v>28</v>
      </c>
    </row>
    <row r="116" spans="1:17" ht="25.5" x14ac:dyDescent="0.25">
      <c r="A116" s="107"/>
      <c r="B116" s="93" t="s">
        <v>109</v>
      </c>
      <c r="C116" s="96">
        <f>SUM(C117:C120)</f>
        <v>92</v>
      </c>
      <c r="D116" s="96">
        <f t="shared" ref="D116:N116" si="20">SUM(D117:D120)</f>
        <v>154</v>
      </c>
      <c r="E116" s="96">
        <f t="shared" si="20"/>
        <v>59</v>
      </c>
      <c r="F116" s="96">
        <f t="shared" si="20"/>
        <v>0</v>
      </c>
      <c r="G116" s="96">
        <f t="shared" si="20"/>
        <v>0</v>
      </c>
      <c r="H116" s="96">
        <f t="shared" si="20"/>
        <v>0</v>
      </c>
      <c r="I116" s="96">
        <f t="shared" si="20"/>
        <v>0</v>
      </c>
      <c r="J116" s="96">
        <f t="shared" si="20"/>
        <v>0</v>
      </c>
      <c r="K116" s="96">
        <f t="shared" si="20"/>
        <v>0</v>
      </c>
      <c r="L116" s="96">
        <f t="shared" si="20"/>
        <v>0</v>
      </c>
      <c r="M116" s="96">
        <f t="shared" si="20"/>
        <v>0</v>
      </c>
      <c r="N116" s="96">
        <f t="shared" si="20"/>
        <v>0</v>
      </c>
      <c r="O116" s="65">
        <f t="shared" ref="O116:O125" si="21">SUM(C116:N116)</f>
        <v>305</v>
      </c>
    </row>
    <row r="117" spans="1:17" x14ac:dyDescent="0.25">
      <c r="A117" s="106" t="s">
        <v>21</v>
      </c>
      <c r="B117" s="94" t="s">
        <v>110</v>
      </c>
      <c r="C117" s="294">
        <f>TNR!C117+FNR!C117+TMN!C117+MJG!C117+TOL!C117+ANT!C117</f>
        <v>5</v>
      </c>
      <c r="D117" s="294">
        <f>TNR!D117+FNR!D117+TMN!D117+MJG!D117+TOL!D117+ANT!D117</f>
        <v>3</v>
      </c>
      <c r="E117" s="294">
        <f>TNR!E117+FNR!E117+TMN!E117+MJG!E117+TOL!E117+ANT!E117</f>
        <v>1</v>
      </c>
      <c r="F117" s="294">
        <f>TNR!F117+FNR!F117+TMN!F117+MJG!F117+TOL!F117+ANT!F117</f>
        <v>0</v>
      </c>
      <c r="G117" s="294">
        <f>TNR!G117+FNR!G117+TMN!G117+MJG!G117+TOL!G117+ANT!G117</f>
        <v>0</v>
      </c>
      <c r="H117" s="294">
        <f>TNR!H117+FNR!H117+TMN!H117+MJG!H117+TOL!H117+ANT!H117</f>
        <v>0</v>
      </c>
      <c r="I117" s="294">
        <f>TNR!I117+FNR!I117+TMN!I117+MJG!I117+TOL!I117+ANT!I117</f>
        <v>0</v>
      </c>
      <c r="J117" s="294">
        <f>TNR!J117+FNR!J117+TMN!J117+MJG!J117+TOL!J117+ANT!J117</f>
        <v>0</v>
      </c>
      <c r="K117" s="294">
        <f>TNR!K117+FNR!K117+TMN!K117+MJG!K117+TOL!K117+ANT!K117</f>
        <v>0</v>
      </c>
      <c r="L117" s="294">
        <f>TNR!L117+FNR!L117+TMN!L117+MJG!L117+TOL!L117+ANT!L117</f>
        <v>0</v>
      </c>
      <c r="M117" s="294">
        <f>TNR!M117+FNR!M117+TMN!M117+MJG!M117+TOL!M117+ANT!M117</f>
        <v>0</v>
      </c>
      <c r="N117" s="294">
        <f>TNR!N117+FNR!N117+TMN!N117+MJG!N117+TOL!N117+ANT!N117</f>
        <v>0</v>
      </c>
      <c r="O117" s="97">
        <f t="shared" si="21"/>
        <v>9</v>
      </c>
    </row>
    <row r="118" spans="1:17" x14ac:dyDescent="0.25">
      <c r="A118" s="106" t="s">
        <v>23</v>
      </c>
      <c r="B118" s="94" t="s">
        <v>111</v>
      </c>
      <c r="C118" s="294">
        <f>TNR!C118+FNR!C118+TMN!C118+MJG!C118+TOL!C118+ANT!C118</f>
        <v>11</v>
      </c>
      <c r="D118" s="294">
        <f>TNR!D118+FNR!D118+TMN!D118+MJG!D118+TOL!D118+ANT!D118</f>
        <v>55</v>
      </c>
      <c r="E118" s="294">
        <f>TNR!E118+FNR!E118+TMN!E118+MJG!E118+TOL!E118+ANT!E118</f>
        <v>16</v>
      </c>
      <c r="F118" s="294">
        <f>TNR!F118+FNR!F118+TMN!F118+MJG!F118+TOL!F118+ANT!F118</f>
        <v>0</v>
      </c>
      <c r="G118" s="294">
        <f>TNR!G118+FNR!G118+TMN!G118+MJG!G118+TOL!G118+ANT!G118</f>
        <v>0</v>
      </c>
      <c r="H118" s="294">
        <f>TNR!H118+FNR!H118+TMN!H118+MJG!H118+TOL!H118+ANT!H118</f>
        <v>0</v>
      </c>
      <c r="I118" s="294">
        <f>TNR!I118+FNR!I118+TMN!I118+MJG!I118+TOL!I118+ANT!I118</f>
        <v>0</v>
      </c>
      <c r="J118" s="294">
        <f>TNR!J118+FNR!J118+TMN!J118+MJG!J118+TOL!J118+ANT!J118</f>
        <v>0</v>
      </c>
      <c r="K118" s="294">
        <f>TNR!K118+FNR!K118+TMN!K118+MJG!K118+TOL!K118+ANT!K118</f>
        <v>0</v>
      </c>
      <c r="L118" s="294">
        <f>TNR!L118+FNR!L118+TMN!L118+MJG!L118+TOL!L118+ANT!L118</f>
        <v>0</v>
      </c>
      <c r="M118" s="294">
        <f>TNR!M118+FNR!M118+TMN!M118+MJG!M118+TOL!M118+ANT!M118</f>
        <v>0</v>
      </c>
      <c r="N118" s="294">
        <f>TNR!N118+FNR!N118+TMN!N118+MJG!N118+TOL!N118+ANT!N118</f>
        <v>0</v>
      </c>
      <c r="O118" s="97">
        <f t="shared" si="21"/>
        <v>82</v>
      </c>
    </row>
    <row r="119" spans="1:17" x14ac:dyDescent="0.25">
      <c r="A119" s="106" t="s">
        <v>112</v>
      </c>
      <c r="B119" s="94" t="s">
        <v>113</v>
      </c>
      <c r="C119" s="294">
        <f>TNR!C119+FNR!C119+TMN!C119+MJG!C119+TOL!C119+ANT!C119</f>
        <v>34</v>
      </c>
      <c r="D119" s="294">
        <f>TNR!D119+FNR!D119+TMN!D119+MJG!D119+TOL!D119+ANT!D119</f>
        <v>47</v>
      </c>
      <c r="E119" s="294">
        <f>TNR!E119+FNR!E119+TMN!E119+MJG!E119+TOL!E119+ANT!E119</f>
        <v>22</v>
      </c>
      <c r="F119" s="294">
        <f>TNR!F119+FNR!F119+TMN!F119+MJG!F119+TOL!F119+ANT!F119</f>
        <v>0</v>
      </c>
      <c r="G119" s="294">
        <f>TNR!G119+FNR!G119+TMN!G119+MJG!G119+TOL!G119+ANT!G119</f>
        <v>0</v>
      </c>
      <c r="H119" s="294">
        <f>TNR!H119+FNR!H119+TMN!H119+MJG!H119+TOL!H119+ANT!H119</f>
        <v>0</v>
      </c>
      <c r="I119" s="294">
        <f>TNR!I119+FNR!I119+TMN!I119+MJG!I119+TOL!I119+ANT!I119</f>
        <v>0</v>
      </c>
      <c r="J119" s="294">
        <f>TNR!J119+FNR!J119+TMN!J119+MJG!J119+TOL!J119+ANT!J119</f>
        <v>0</v>
      </c>
      <c r="K119" s="294">
        <f>TNR!K119+FNR!K119+TMN!K119+MJG!K119+TOL!K119+ANT!K119</f>
        <v>0</v>
      </c>
      <c r="L119" s="294">
        <f>TNR!L119+FNR!L119+TMN!L119+MJG!L119+TOL!L119+ANT!L119</f>
        <v>0</v>
      </c>
      <c r="M119" s="294">
        <f>TNR!M119+FNR!M119+TMN!M119+MJG!M119+TOL!M119+ANT!M119</f>
        <v>0</v>
      </c>
      <c r="N119" s="294">
        <f>TNR!N119+FNR!N119+TMN!N119+MJG!N119+TOL!N119+ANT!N119</f>
        <v>0</v>
      </c>
      <c r="O119" s="97">
        <f t="shared" si="21"/>
        <v>103</v>
      </c>
    </row>
    <row r="120" spans="1:17" x14ac:dyDescent="0.25">
      <c r="A120" s="106" t="s">
        <v>114</v>
      </c>
      <c r="B120" s="94" t="s">
        <v>115</v>
      </c>
      <c r="C120" s="294">
        <f>TNR!C120+FNR!C120+TMN!C120+MJG!C120+TOL!C120+ANT!C120</f>
        <v>42</v>
      </c>
      <c r="D120" s="294">
        <f>TNR!D120+FNR!D120+TMN!D120+MJG!D120+TOL!D120+ANT!D120</f>
        <v>49</v>
      </c>
      <c r="E120" s="294">
        <f>TNR!E120+FNR!E120+TMN!E120+MJG!E120+TOL!E120+ANT!E120</f>
        <v>20</v>
      </c>
      <c r="F120" s="294">
        <f>TNR!F120+FNR!F120+TMN!F120+MJG!F120+TOL!F120+ANT!F120</f>
        <v>0</v>
      </c>
      <c r="G120" s="294">
        <f>TNR!G120+FNR!G120+TMN!G120+MJG!G120+TOL!G120+ANT!G120</f>
        <v>0</v>
      </c>
      <c r="H120" s="294">
        <f>TNR!H120+FNR!H120+TMN!H120+MJG!H120+TOL!H120+ANT!H120</f>
        <v>0</v>
      </c>
      <c r="I120" s="294">
        <f>TNR!I120+FNR!I120+TMN!I120+MJG!I120+TOL!I120+ANT!I120</f>
        <v>0</v>
      </c>
      <c r="J120" s="294">
        <f>TNR!J120+FNR!J120+TMN!J120+MJG!J120+TOL!J120+ANT!J120</f>
        <v>0</v>
      </c>
      <c r="K120" s="294">
        <f>TNR!K120+FNR!K120+TMN!K120+MJG!K120+TOL!K120+ANT!K120</f>
        <v>0</v>
      </c>
      <c r="L120" s="294">
        <f>TNR!L120+FNR!L120+TMN!L120+MJG!L120+TOL!L120+ANT!L120</f>
        <v>0</v>
      </c>
      <c r="M120" s="294">
        <f>TNR!M120+FNR!M120+TMN!M120+MJG!M120+TOL!M120+ANT!M120</f>
        <v>0</v>
      </c>
      <c r="N120" s="294">
        <f>TNR!N120+FNR!N120+TMN!N120+MJG!N120+TOL!N120+ANT!N120</f>
        <v>0</v>
      </c>
      <c r="O120" s="97">
        <f t="shared" si="21"/>
        <v>111</v>
      </c>
    </row>
    <row r="121" spans="1:17" x14ac:dyDescent="0.25">
      <c r="A121" s="106"/>
      <c r="B121" s="160" t="s">
        <v>383</v>
      </c>
      <c r="C121" s="119"/>
      <c r="D121" s="119"/>
      <c r="E121" s="119"/>
      <c r="F121" s="119"/>
      <c r="G121" s="119"/>
      <c r="H121" s="119"/>
      <c r="I121" s="119"/>
      <c r="J121" s="120"/>
      <c r="K121" s="120"/>
      <c r="L121" s="120"/>
      <c r="M121" s="120"/>
      <c r="N121" s="120"/>
      <c r="O121" s="217"/>
    </row>
    <row r="122" spans="1:17" x14ac:dyDescent="0.25">
      <c r="A122" s="107" t="s">
        <v>25</v>
      </c>
      <c r="B122" s="191" t="s">
        <v>116</v>
      </c>
      <c r="C122" s="294">
        <f>TNR!C122+FNR!C122+TMN!C122+MJG!C122+TOL!C122+ANT!C122</f>
        <v>21</v>
      </c>
      <c r="D122" s="294">
        <f>TNR!D122+FNR!D122+TMN!D122+MJG!D122+TOL!D122+ANT!D122</f>
        <v>20</v>
      </c>
      <c r="E122" s="294">
        <f>TNR!E122+FNR!E122+TMN!E122+MJG!E122+TOL!E122+ANT!E122</f>
        <v>5</v>
      </c>
      <c r="F122" s="294">
        <f>TNR!F122+FNR!F122+TMN!F122+MJG!F122+TOL!F122+ANT!F122</f>
        <v>0</v>
      </c>
      <c r="G122" s="294">
        <f>TNR!G122+FNR!G122+TMN!G122+MJG!G122+TOL!G122+ANT!G122</f>
        <v>0</v>
      </c>
      <c r="H122" s="294">
        <f>TNR!H122+FNR!H122+TMN!H122+MJG!H122+TOL!H122+ANT!H122</f>
        <v>0</v>
      </c>
      <c r="I122" s="294">
        <f>TNR!I122+FNR!I122+TMN!I122+MJG!I122+TOL!I122+ANT!I122</f>
        <v>0</v>
      </c>
      <c r="J122" s="294">
        <f>TNR!J122+FNR!J122+TMN!J122+MJG!J122+TOL!J122+ANT!J122</f>
        <v>0</v>
      </c>
      <c r="K122" s="294">
        <f>TNR!K122+FNR!K122+TMN!K122+MJG!K122+TOL!K122+ANT!K122</f>
        <v>0</v>
      </c>
      <c r="L122" s="294">
        <f>TNR!L122+FNR!L122+TMN!L122+MJG!L122+TOL!L122+ANT!L122</f>
        <v>0</v>
      </c>
      <c r="M122" s="294">
        <f>TNR!M122+FNR!M122+TMN!M122+MJG!M122+TOL!M122+ANT!M122</f>
        <v>0</v>
      </c>
      <c r="N122" s="294">
        <f>TNR!N122+FNR!N122+TMN!N122+MJG!N122+TOL!N122+ANT!N122</f>
        <v>0</v>
      </c>
      <c r="O122" s="218">
        <f t="shared" si="21"/>
        <v>46</v>
      </c>
    </row>
    <row r="123" spans="1:17" ht="25.5" x14ac:dyDescent="0.25">
      <c r="A123" s="107" t="s">
        <v>33</v>
      </c>
      <c r="B123" s="191" t="s">
        <v>117</v>
      </c>
      <c r="C123" s="294">
        <f>TNR!C123+FNR!C123+TMN!C123+MJG!C123+TOL!C123+ANT!C123</f>
        <v>22</v>
      </c>
      <c r="D123" s="294">
        <f>TNR!D123+FNR!D123+TMN!D123+MJG!D123+TOL!D123+ANT!D123</f>
        <v>30</v>
      </c>
      <c r="E123" s="294">
        <f>TNR!E123+FNR!E123+TMN!E123+MJG!E123+TOL!E123+ANT!E123</f>
        <v>40</v>
      </c>
      <c r="F123" s="294">
        <f>TNR!F123+FNR!F123+TMN!F123+MJG!F123+TOL!F123+ANT!F123</f>
        <v>0</v>
      </c>
      <c r="G123" s="294">
        <f>TNR!G123+FNR!G123+TMN!G123+MJG!G123+TOL!G123+ANT!G123</f>
        <v>0</v>
      </c>
      <c r="H123" s="294">
        <f>TNR!H123+FNR!H123+TMN!H123+MJG!H123+TOL!H123+ANT!H123</f>
        <v>0</v>
      </c>
      <c r="I123" s="294">
        <f>TNR!I123+FNR!I123+TMN!I123+MJG!I123+TOL!I123+ANT!I123</f>
        <v>0</v>
      </c>
      <c r="J123" s="294">
        <f>TNR!J123+FNR!J123+TMN!J123+MJG!J123+TOL!J123+ANT!J123</f>
        <v>0</v>
      </c>
      <c r="K123" s="294">
        <f>TNR!K123+FNR!K123+TMN!K123+MJG!K123+TOL!K123+ANT!K123</f>
        <v>0</v>
      </c>
      <c r="L123" s="294">
        <f>TNR!L123+FNR!L123+TMN!L123+MJG!L123+TOL!L123+ANT!L123</f>
        <v>0</v>
      </c>
      <c r="M123" s="294">
        <f>TNR!M123+FNR!M123+TMN!M123+MJG!M123+TOL!M123+ANT!M123</f>
        <v>0</v>
      </c>
      <c r="N123" s="294">
        <f>TNR!N123+FNR!N123+TMN!N123+MJG!N123+TOL!N123+ANT!N123</f>
        <v>0</v>
      </c>
      <c r="O123" s="218">
        <f t="shared" si="21"/>
        <v>92</v>
      </c>
    </row>
    <row r="124" spans="1:17" ht="25.5" x14ac:dyDescent="0.25">
      <c r="A124" s="107" t="s">
        <v>35</v>
      </c>
      <c r="B124" s="191" t="s">
        <v>118</v>
      </c>
      <c r="C124" s="294">
        <f>TNR!C124+FNR!C124+TMN!C124+MJG!C124+TOL!C124+ANT!C124</f>
        <v>3</v>
      </c>
      <c r="D124" s="294">
        <f>TNR!D124+FNR!D124+TMN!D124+MJG!D124+TOL!D124+ANT!D124</f>
        <v>5</v>
      </c>
      <c r="E124" s="294">
        <f>TNR!E124+FNR!E124+TMN!E124+MJG!E124+TOL!E124+ANT!E124</f>
        <v>16</v>
      </c>
      <c r="F124" s="294">
        <f>TNR!F124+FNR!F124+TMN!F124+MJG!F124+TOL!F124+ANT!F124</f>
        <v>0</v>
      </c>
      <c r="G124" s="294">
        <f>TNR!G124+FNR!G124+TMN!G124+MJG!G124+TOL!G124+ANT!G124</f>
        <v>0</v>
      </c>
      <c r="H124" s="294">
        <f>TNR!H124+FNR!H124+TMN!H124+MJG!H124+TOL!H124+ANT!H124</f>
        <v>0</v>
      </c>
      <c r="I124" s="294">
        <f>TNR!I124+FNR!I124+TMN!I124+MJG!I124+TOL!I124+ANT!I124</f>
        <v>0</v>
      </c>
      <c r="J124" s="294">
        <f>TNR!J124+FNR!J124+TMN!J124+MJG!J124+TOL!J124+ANT!J124</f>
        <v>0</v>
      </c>
      <c r="K124" s="294">
        <f>TNR!K124+FNR!K124+TMN!K124+MJG!K124+TOL!K124+ANT!K124</f>
        <v>0</v>
      </c>
      <c r="L124" s="294">
        <f>TNR!L124+FNR!L124+TMN!L124+MJG!L124+TOL!L124+ANT!L124</f>
        <v>0</v>
      </c>
      <c r="M124" s="294">
        <f>TNR!M124+FNR!M124+TMN!M124+MJG!M124+TOL!M124+ANT!M124</f>
        <v>0</v>
      </c>
      <c r="N124" s="294">
        <f>TNR!N124+FNR!N124+TMN!N124+MJG!N124+TOL!N124+ANT!N124</f>
        <v>0</v>
      </c>
      <c r="O124" s="218">
        <f t="shared" si="21"/>
        <v>24</v>
      </c>
    </row>
    <row r="125" spans="1:17" x14ac:dyDescent="0.25">
      <c r="A125" s="23" t="s">
        <v>37</v>
      </c>
      <c r="B125" s="69" t="s">
        <v>119</v>
      </c>
      <c r="C125" s="70">
        <f>C115++C116+C122+C123+C124</f>
        <v>143</v>
      </c>
      <c r="D125" s="70">
        <f t="shared" ref="D125:N125" si="22">D115++D116+D122+D123+D124</f>
        <v>225</v>
      </c>
      <c r="E125" s="70">
        <f t="shared" si="22"/>
        <v>127</v>
      </c>
      <c r="F125" s="70">
        <f t="shared" si="22"/>
        <v>0</v>
      </c>
      <c r="G125" s="70">
        <f t="shared" si="22"/>
        <v>0</v>
      </c>
      <c r="H125" s="70">
        <f t="shared" si="22"/>
        <v>0</v>
      </c>
      <c r="I125" s="70">
        <f t="shared" si="22"/>
        <v>0</v>
      </c>
      <c r="J125" s="70">
        <f t="shared" si="22"/>
        <v>0</v>
      </c>
      <c r="K125" s="70">
        <f t="shared" si="22"/>
        <v>0</v>
      </c>
      <c r="L125" s="70">
        <f t="shared" si="22"/>
        <v>0</v>
      </c>
      <c r="M125" s="70">
        <f t="shared" si="22"/>
        <v>0</v>
      </c>
      <c r="N125" s="70">
        <f t="shared" si="22"/>
        <v>0</v>
      </c>
      <c r="O125" s="295">
        <f t="shared" si="21"/>
        <v>495</v>
      </c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481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294">
        <f>TNR!C131+FNR!C131+TMN!C131+MJG!C131+TOL!C131+ANT!C131</f>
        <v>79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294">
        <f>TNR!C132+FNR!C132+TMN!C132+MJG!C132+TOL!C132+ANT!C132</f>
        <v>339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294">
        <f>TNR!C133+FNR!C133+TMN!C133+MJG!C133+TOL!C133+ANT!C133</f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294">
        <f>TNR!C134+FNR!C134+TMN!C134+MJG!C134+TOL!C134+ANT!C134</f>
        <v>1526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x14ac:dyDescent="0.25">
      <c r="A135" s="107" t="s">
        <v>35</v>
      </c>
      <c r="B135" s="82" t="s">
        <v>119</v>
      </c>
      <c r="C135" s="65">
        <f>SUM(C131:C134)</f>
        <v>1944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x14ac:dyDescent="0.25">
      <c r="A141" s="107" t="s">
        <v>13</v>
      </c>
      <c r="B141" s="753" t="s">
        <v>462</v>
      </c>
      <c r="C141" s="115">
        <f>TNR!C141+FNR!C141+TMN!C141+MJG!C141+TOL!C141+ANT!C141</f>
        <v>1896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x14ac:dyDescent="0.25">
      <c r="A142" s="107" t="s">
        <v>19</v>
      </c>
      <c r="B142" s="753" t="s">
        <v>493</v>
      </c>
      <c r="C142" s="115">
        <f>TNR!C142+FNR!C142+TMN!C142+MJG!C142+TOL!C142+ANT!C142</f>
        <v>543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x14ac:dyDescent="0.25">
      <c r="A143" s="107" t="s">
        <v>25</v>
      </c>
      <c r="B143" s="194" t="s">
        <v>494</v>
      </c>
      <c r="C143" s="296">
        <f>TNR!C143+FNR!C143+TMN!C143+MJG!C143+TOL!C143+ANT!C143</f>
        <v>2439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x14ac:dyDescent="0.25">
      <c r="A144" s="107" t="s">
        <v>33</v>
      </c>
      <c r="B144" s="195" t="s">
        <v>495</v>
      </c>
      <c r="C144" s="297">
        <f>TNR!C144+FNR!C144+TMN!C144+MJG!C144+TOL!C144+ANT!C144</f>
        <v>495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7" x14ac:dyDescent="0.25">
      <c r="A145" s="107" t="s">
        <v>35</v>
      </c>
      <c r="B145" s="754" t="s">
        <v>466</v>
      </c>
      <c r="C145" s="10">
        <f>TNR!C145+FNR!C145+TMN!C145+MJG!C145+TOL!C145+ANT!C145</f>
        <v>1944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10" t="s">
        <v>130</v>
      </c>
      <c r="B150" s="98"/>
      <c r="C150" s="67" t="s">
        <v>1</v>
      </c>
      <c r="D150" s="67" t="s">
        <v>2</v>
      </c>
      <c r="E150" s="67" t="s">
        <v>3</v>
      </c>
      <c r="F150" s="67" t="s">
        <v>4</v>
      </c>
      <c r="G150" s="67" t="s">
        <v>5</v>
      </c>
      <c r="H150" s="67" t="s">
        <v>6</v>
      </c>
      <c r="I150" s="67" t="s">
        <v>7</v>
      </c>
      <c r="J150" s="67" t="s">
        <v>8</v>
      </c>
      <c r="K150" s="67" t="s">
        <v>9</v>
      </c>
      <c r="L150" s="67" t="s">
        <v>10</v>
      </c>
      <c r="M150" s="67" t="s">
        <v>11</v>
      </c>
      <c r="N150" s="67" t="s">
        <v>12</v>
      </c>
      <c r="O150" s="7" t="s">
        <v>442</v>
      </c>
      <c r="P150" s="1"/>
      <c r="Q150" s="1"/>
    </row>
    <row r="151" spans="1:17" x14ac:dyDescent="0.25">
      <c r="A151" s="107" t="s">
        <v>13</v>
      </c>
      <c r="B151" s="9" t="s">
        <v>125</v>
      </c>
      <c r="C151" s="122">
        <f>TNR!C151+FNR!C151+TMN!C151+MJG!C151+TOL!C151+ANT!C151</f>
        <v>3</v>
      </c>
      <c r="D151" s="122">
        <f>TNR!D151+FNR!D151+TMN!D151+MJG!D151+TOL!D151+ANT!D151</f>
        <v>18</v>
      </c>
      <c r="E151" s="122">
        <f>TNR!E151+FNR!E151+TMN!E151+MJG!E151+TOL!E151+ANT!E151</f>
        <v>32</v>
      </c>
      <c r="F151" s="122">
        <f>TNR!F151+FNR!F151+TMN!F151+MJG!F151+TOL!F151+ANT!F151</f>
        <v>0</v>
      </c>
      <c r="G151" s="122">
        <f>TNR!G151+FNR!G151+TMN!G151+MJG!G151+TOL!G151+ANT!G151</f>
        <v>0</v>
      </c>
      <c r="H151" s="122">
        <f>TNR!H151+FNR!H151+TMN!H151+MJG!H151+TOL!H151+ANT!H151</f>
        <v>0</v>
      </c>
      <c r="I151" s="122">
        <f>TNR!I151+FNR!I151+TMN!I151+MJG!I151+TOL!I151+ANT!I151</f>
        <v>0</v>
      </c>
      <c r="J151" s="122">
        <f>TNR!J151+FNR!J151+TMN!J151+MJG!J151+TOL!J151+ANT!J151</f>
        <v>0</v>
      </c>
      <c r="K151" s="122">
        <f>TNR!K151+FNR!K151+TMN!K151+MJG!K151+TOL!K151+ANT!K151</f>
        <v>0</v>
      </c>
      <c r="L151" s="122">
        <f>TNR!L151+FNR!L151+TMN!L151+MJG!L151+TOL!L151+ANT!L151</f>
        <v>0</v>
      </c>
      <c r="M151" s="122">
        <f>TNR!M151+FNR!M151+TMN!M151+MJG!M151+TOL!M151+ANT!M151</f>
        <v>0</v>
      </c>
      <c r="N151" s="122">
        <f>TNR!N151+FNR!N151+TMN!N151+MJG!N151+TOL!N151+ANT!N151</f>
        <v>0</v>
      </c>
      <c r="O151" s="11">
        <f>SUM(C151:N151)</f>
        <v>53</v>
      </c>
      <c r="P151" s="1"/>
      <c r="Q151" s="24"/>
    </row>
    <row r="152" spans="1:17" x14ac:dyDescent="0.25">
      <c r="A152" s="107" t="s">
        <v>19</v>
      </c>
      <c r="B152" s="9" t="s">
        <v>126</v>
      </c>
      <c r="C152" s="122">
        <f>TNR!C152+FNR!C152+TMN!C152+MJG!C152+TOL!C152+ANT!C152</f>
        <v>1</v>
      </c>
      <c r="D152" s="122">
        <f>TNR!D152+FNR!D152+TMN!D152+MJG!D152+TOL!D152+ANT!D152</f>
        <v>10</v>
      </c>
      <c r="E152" s="122">
        <f>TNR!E152+FNR!E152+TMN!E152+MJG!E152+TOL!E152+ANT!E152</f>
        <v>17</v>
      </c>
      <c r="F152" s="122">
        <f>TNR!F152+FNR!F152+TMN!F152+MJG!F152+TOL!F152+ANT!F152</f>
        <v>0</v>
      </c>
      <c r="G152" s="122">
        <f>TNR!G152+FNR!G152+TMN!G152+MJG!G152+TOL!G152+ANT!G152</f>
        <v>0</v>
      </c>
      <c r="H152" s="122">
        <f>TNR!H152+FNR!H152+TMN!H152+MJG!H152+TOL!H152+ANT!H152</f>
        <v>0</v>
      </c>
      <c r="I152" s="122">
        <f>TNR!I152+FNR!I152+TMN!I152+MJG!I152+TOL!I152+ANT!I152</f>
        <v>0</v>
      </c>
      <c r="J152" s="122">
        <f>TNR!J152+FNR!J152+TMN!J152+MJG!J152+TOL!J152+ANT!J152</f>
        <v>0</v>
      </c>
      <c r="K152" s="122">
        <f>TNR!K152+FNR!K152+TMN!K152+MJG!K152+TOL!K152+ANT!K152</f>
        <v>0</v>
      </c>
      <c r="L152" s="122">
        <f>TNR!L152+FNR!L152+TMN!L152+MJG!L152+TOL!L152+ANT!L152</f>
        <v>0</v>
      </c>
      <c r="M152" s="122">
        <f>TNR!M152+FNR!M152+TMN!M152+MJG!M152+TOL!M152+ANT!M152</f>
        <v>0</v>
      </c>
      <c r="N152" s="122">
        <f>TNR!N152+FNR!N152+TMN!N152+MJG!N152+TOL!N152+ANT!N152</f>
        <v>0</v>
      </c>
      <c r="O152" s="11">
        <f t="shared" ref="O152:O154" si="23">SUM(C152:N152)</f>
        <v>28</v>
      </c>
      <c r="P152" s="1"/>
      <c r="Q152" s="24"/>
    </row>
    <row r="153" spans="1:17" x14ac:dyDescent="0.25">
      <c r="A153" s="107" t="s">
        <v>25</v>
      </c>
      <c r="B153" s="9" t="s">
        <v>127</v>
      </c>
      <c r="C153" s="122">
        <f>TNR!C153+FNR!C153+TMN!C153+MJG!C153+TOL!C153+ANT!C153</f>
        <v>0</v>
      </c>
      <c r="D153" s="122">
        <f>TNR!D153+FNR!D153+TMN!D153+MJG!D153+TOL!D153+ANT!D153</f>
        <v>2</v>
      </c>
      <c r="E153" s="122">
        <f>TNR!E153+FNR!E153+TMN!E153+MJG!E153+TOL!E153+ANT!E153</f>
        <v>3</v>
      </c>
      <c r="F153" s="122">
        <f>TNR!F153+FNR!F153+TMN!F153+MJG!F153+TOL!F153+ANT!F153</f>
        <v>0</v>
      </c>
      <c r="G153" s="122">
        <f>TNR!G153+FNR!G153+TMN!G153+MJG!G153+TOL!G153+ANT!G153</f>
        <v>0</v>
      </c>
      <c r="H153" s="122">
        <f>TNR!H153+FNR!H153+TMN!H153+MJG!H153+TOL!H153+ANT!H153</f>
        <v>0</v>
      </c>
      <c r="I153" s="122">
        <f>TNR!I153+FNR!I153+TMN!I153+MJG!I153+TOL!I153+ANT!I153</f>
        <v>0</v>
      </c>
      <c r="J153" s="122">
        <f>TNR!J153+FNR!J153+TMN!J153+MJG!J153+TOL!J153+ANT!J153</f>
        <v>0</v>
      </c>
      <c r="K153" s="122">
        <f>TNR!K153+FNR!K153+TMN!K153+MJG!K153+TOL!K153+ANT!K153</f>
        <v>0</v>
      </c>
      <c r="L153" s="122">
        <f>TNR!L153+FNR!L153+TMN!L153+MJG!L153+TOL!L153+ANT!L153</f>
        <v>0</v>
      </c>
      <c r="M153" s="122">
        <f>TNR!M153+FNR!M153+TMN!M153+MJG!M153+TOL!M153+ANT!M153</f>
        <v>0</v>
      </c>
      <c r="N153" s="122">
        <f>TNR!N153+FNR!N153+TMN!N153+MJG!N153+TOL!N153+ANT!N153</f>
        <v>0</v>
      </c>
      <c r="O153" s="11">
        <f t="shared" si="23"/>
        <v>5</v>
      </c>
      <c r="P153" s="1"/>
      <c r="Q153" s="1"/>
    </row>
    <row r="154" spans="1:17" x14ac:dyDescent="0.25">
      <c r="A154" s="107" t="s">
        <v>33</v>
      </c>
      <c r="B154" s="9" t="s">
        <v>128</v>
      </c>
      <c r="C154" s="122">
        <f>TNR!C154+FNR!C154+TMN!C154+MJG!C154+TOL!C154+ANT!C154</f>
        <v>1</v>
      </c>
      <c r="D154" s="122">
        <f>TNR!D154+FNR!D154+TMN!D154+MJG!D154+TOL!D154+ANT!D154</f>
        <v>8</v>
      </c>
      <c r="E154" s="122">
        <f>TNR!E154+FNR!E154+TMN!E154+MJG!E154+TOL!E154+ANT!E154</f>
        <v>14</v>
      </c>
      <c r="F154" s="122">
        <f>TNR!F154+FNR!F154+TMN!F154+MJG!F154+TOL!F154+ANT!F154</f>
        <v>0</v>
      </c>
      <c r="G154" s="122">
        <f>TNR!G154+FNR!G154+TMN!G154+MJG!G154+TOL!G154+ANT!G154</f>
        <v>0</v>
      </c>
      <c r="H154" s="122">
        <f>TNR!H154+FNR!H154+TMN!H154+MJG!H154+TOL!H154+ANT!H154</f>
        <v>0</v>
      </c>
      <c r="I154" s="122">
        <f>TNR!I154+FNR!I154+TMN!I154+MJG!I154+TOL!I154+ANT!I154</f>
        <v>0</v>
      </c>
      <c r="J154" s="122">
        <f>TNR!J154+FNR!J154+TMN!J154+MJG!J154+TOL!J154+ANT!J154</f>
        <v>0</v>
      </c>
      <c r="K154" s="122">
        <f>TNR!K154+FNR!K154+TMN!K154+MJG!K154+TOL!K154+ANT!K154</f>
        <v>0</v>
      </c>
      <c r="L154" s="122">
        <f>TNR!L154+FNR!L154+TMN!L154+MJG!L154+TOL!L154+ANT!L154</f>
        <v>0</v>
      </c>
      <c r="M154" s="122">
        <f>TNR!M154+FNR!M154+TMN!M154+MJG!M154+TOL!M154+ANT!M154</f>
        <v>0</v>
      </c>
      <c r="N154" s="122">
        <f>TNR!N154+FNR!N154+TMN!N154+MJG!N154+TOL!N154+ANT!N154</f>
        <v>0</v>
      </c>
      <c r="O154" s="11">
        <f t="shared" si="23"/>
        <v>23</v>
      </c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10" t="s">
        <v>205</v>
      </c>
      <c r="B159" s="100"/>
      <c r="C159" s="67" t="s">
        <v>1</v>
      </c>
      <c r="D159" s="67" t="s">
        <v>2</v>
      </c>
      <c r="E159" s="67" t="s">
        <v>3</v>
      </c>
      <c r="F159" s="67" t="s">
        <v>4</v>
      </c>
      <c r="G159" s="67" t="s">
        <v>5</v>
      </c>
      <c r="H159" s="67" t="s">
        <v>6</v>
      </c>
      <c r="I159" s="67" t="s">
        <v>7</v>
      </c>
      <c r="J159" s="67" t="s">
        <v>8</v>
      </c>
      <c r="K159" s="67" t="s">
        <v>9</v>
      </c>
      <c r="L159" s="67" t="s">
        <v>10</v>
      </c>
      <c r="M159" s="67" t="s">
        <v>11</v>
      </c>
      <c r="N159" s="67" t="s">
        <v>12</v>
      </c>
      <c r="O159" s="7" t="s">
        <v>442</v>
      </c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"/>
      <c r="P160" s="1"/>
      <c r="Q160" s="1"/>
    </row>
    <row r="161" spans="1:17" x14ac:dyDescent="0.25">
      <c r="A161" s="106" t="s">
        <v>15</v>
      </c>
      <c r="B161" s="102" t="s">
        <v>125</v>
      </c>
      <c r="C161" s="122">
        <f>TNR!C161+FNR!C161+TMN!C161+MJG!C161+TOL!C161+ANT!C161</f>
        <v>0</v>
      </c>
      <c r="D161" s="122">
        <f>TNR!D161+FNR!D161+TMN!D161+MJG!D161+TOL!D161+ANT!D161</f>
        <v>0</v>
      </c>
      <c r="E161" s="122">
        <f>TNR!E161+FNR!E161+TMN!E161+MJG!E161+TOL!E161+ANT!E161</f>
        <v>7</v>
      </c>
      <c r="F161" s="122">
        <f>TNR!F161+FNR!F161+TMN!F161+MJG!F161+TOL!F161+ANT!F161</f>
        <v>0</v>
      </c>
      <c r="G161" s="122">
        <f>TNR!G161+FNR!G161+TMN!G161+MJG!G161+TOL!G161+ANT!G161</f>
        <v>0</v>
      </c>
      <c r="H161" s="122">
        <f>TNR!H161+FNR!H161+TMN!H161+MJG!H161+TOL!H161+ANT!H161</f>
        <v>0</v>
      </c>
      <c r="I161" s="122">
        <f>TNR!I161+FNR!I161+TMN!I161+MJG!I161+TOL!I161+ANT!I161</f>
        <v>0</v>
      </c>
      <c r="J161" s="122">
        <f>TNR!J161+FNR!J161+TMN!J161+MJG!J161+TOL!J161+ANT!J161</f>
        <v>0</v>
      </c>
      <c r="K161" s="122">
        <f>TNR!K161+FNR!K161+TMN!K161+MJG!K161+TOL!K161+ANT!K161</f>
        <v>0</v>
      </c>
      <c r="L161" s="122">
        <f>TNR!L161+FNR!L161+TMN!L161+MJG!L161+TOL!L161+ANT!L161</f>
        <v>0</v>
      </c>
      <c r="M161" s="122">
        <f>TNR!M161+FNR!M161+TMN!M161+MJG!M161+TOL!M161+ANT!M161</f>
        <v>0</v>
      </c>
      <c r="N161" s="122">
        <f>TNR!N161+FNR!N161+TMN!N161+MJG!N161+TOL!N161+ANT!N161</f>
        <v>0</v>
      </c>
      <c r="O161" s="11">
        <f>SUM(C161:N161)</f>
        <v>7</v>
      </c>
      <c r="P161" s="1"/>
      <c r="Q161" s="24"/>
    </row>
    <row r="162" spans="1:17" x14ac:dyDescent="0.25">
      <c r="A162" s="106" t="s">
        <v>17</v>
      </c>
      <c r="B162" s="102" t="s">
        <v>126</v>
      </c>
      <c r="C162" s="122">
        <f>TNR!C162+FNR!C162+TMN!C162+MJG!C162+TOL!C162+ANT!C162</f>
        <v>0</v>
      </c>
      <c r="D162" s="122">
        <f>TNR!D162+FNR!D162+TMN!D162+MJG!D162+TOL!D162+ANT!D162</f>
        <v>0</v>
      </c>
      <c r="E162" s="122">
        <f>TNR!E162+FNR!E162+TMN!E162+MJG!E162+TOL!E162+ANT!E162</f>
        <v>1</v>
      </c>
      <c r="F162" s="122">
        <f>TNR!F162+FNR!F162+TMN!F162+MJG!F162+TOL!F162+ANT!F162</f>
        <v>0</v>
      </c>
      <c r="G162" s="122">
        <f>TNR!G162+FNR!G162+TMN!G162+MJG!G162+TOL!G162+ANT!G162</f>
        <v>0</v>
      </c>
      <c r="H162" s="122">
        <f>TNR!H162+FNR!H162+TMN!H162+MJG!H162+TOL!H162+ANT!H162</f>
        <v>0</v>
      </c>
      <c r="I162" s="122">
        <f>TNR!I162+FNR!I162+TMN!I162+MJG!I162+TOL!I162+ANT!I162</f>
        <v>0</v>
      </c>
      <c r="J162" s="122">
        <f>TNR!J162+FNR!J162+TMN!J162+MJG!J162+TOL!J162+ANT!J162</f>
        <v>0</v>
      </c>
      <c r="K162" s="122">
        <f>TNR!K162+FNR!K162+TMN!K162+MJG!K162+TOL!K162+ANT!K162</f>
        <v>0</v>
      </c>
      <c r="L162" s="122">
        <f>TNR!L162+FNR!L162+TMN!L162+MJG!L162+TOL!L162+ANT!L162</f>
        <v>0</v>
      </c>
      <c r="M162" s="122">
        <f>TNR!M162+FNR!M162+TMN!M162+MJG!M162+TOL!M162+ANT!M162</f>
        <v>0</v>
      </c>
      <c r="N162" s="122">
        <f>TNR!N162+FNR!N162+TMN!N162+MJG!N162+TOL!N162+ANT!N162</f>
        <v>0</v>
      </c>
      <c r="O162" s="11">
        <f t="shared" ref="O162:O164" si="24">SUM(C162:N162)</f>
        <v>1</v>
      </c>
      <c r="P162" s="1"/>
      <c r="Q162" s="24"/>
    </row>
    <row r="163" spans="1:17" x14ac:dyDescent="0.25">
      <c r="A163" s="106" t="s">
        <v>132</v>
      </c>
      <c r="B163" s="102" t="s">
        <v>127</v>
      </c>
      <c r="C163" s="122">
        <f>TNR!C163+FNR!C163+TMN!C163+MJG!C163+TOL!C163+ANT!C163</f>
        <v>0</v>
      </c>
      <c r="D163" s="122">
        <f>TNR!D163+FNR!D163+TMN!D163+MJG!D163+TOL!D163+ANT!D163</f>
        <v>0</v>
      </c>
      <c r="E163" s="122">
        <f>TNR!E163+FNR!E163+TMN!E163+MJG!E163+TOL!E163+ANT!E163</f>
        <v>1</v>
      </c>
      <c r="F163" s="122">
        <f>TNR!F163+FNR!F163+TMN!F163+MJG!F163+TOL!F163+ANT!F163</f>
        <v>0</v>
      </c>
      <c r="G163" s="122">
        <f>TNR!G163+FNR!G163+TMN!G163+MJG!G163+TOL!G163+ANT!G163</f>
        <v>0</v>
      </c>
      <c r="H163" s="122">
        <f>TNR!H163+FNR!H163+TMN!H163+MJG!H163+TOL!H163+ANT!H163</f>
        <v>0</v>
      </c>
      <c r="I163" s="122">
        <f>TNR!I163+FNR!I163+TMN!I163+MJG!I163+TOL!I163+ANT!I163</f>
        <v>0</v>
      </c>
      <c r="J163" s="122">
        <f>TNR!J163+FNR!J163+TMN!J163+MJG!J163+TOL!J163+ANT!J163</f>
        <v>0</v>
      </c>
      <c r="K163" s="122">
        <f>TNR!K163+FNR!K163+TMN!K163+MJG!K163+TOL!K163+ANT!K163</f>
        <v>0</v>
      </c>
      <c r="L163" s="122">
        <f>TNR!L163+FNR!L163+TMN!L163+MJG!L163+TOL!L163+ANT!L163</f>
        <v>0</v>
      </c>
      <c r="M163" s="122">
        <f>TNR!M163+FNR!M163+TMN!M163+MJG!M163+TOL!M163+ANT!M163</f>
        <v>0</v>
      </c>
      <c r="N163" s="122">
        <f>TNR!N163+FNR!N163+TMN!N163+MJG!N163+TOL!N163+ANT!N163</f>
        <v>0</v>
      </c>
      <c r="O163" s="11">
        <f t="shared" si="24"/>
        <v>1</v>
      </c>
      <c r="P163" s="1"/>
      <c r="Q163" s="1"/>
    </row>
    <row r="164" spans="1:17" x14ac:dyDescent="0.25">
      <c r="A164" s="106" t="s">
        <v>133</v>
      </c>
      <c r="B164" s="102" t="s">
        <v>128</v>
      </c>
      <c r="C164" s="122">
        <f>TNR!C164+FNR!C164+TMN!C164+MJG!C164+TOL!C164+ANT!C164</f>
        <v>0</v>
      </c>
      <c r="D164" s="122">
        <f>TNR!D164+FNR!D164+TMN!D164+MJG!D164+TOL!D164+ANT!D164</f>
        <v>0</v>
      </c>
      <c r="E164" s="122">
        <f>TNR!E164+FNR!E164+TMN!E164+MJG!E164+TOL!E164+ANT!E164</f>
        <v>0</v>
      </c>
      <c r="F164" s="122">
        <f>TNR!F164+FNR!F164+TMN!F164+MJG!F164+TOL!F164+ANT!F164</f>
        <v>0</v>
      </c>
      <c r="G164" s="122">
        <f>TNR!G164+FNR!G164+TMN!G164+MJG!G164+TOL!G164+ANT!G164</f>
        <v>0</v>
      </c>
      <c r="H164" s="122">
        <f>TNR!H164+FNR!H164+TMN!H164+MJG!H164+TOL!H164+ANT!H164</f>
        <v>0</v>
      </c>
      <c r="I164" s="122">
        <f>TNR!I164+FNR!I164+TMN!I164+MJG!I164+TOL!I164+ANT!I164</f>
        <v>0</v>
      </c>
      <c r="J164" s="122">
        <f>TNR!J164+FNR!J164+TMN!J164+MJG!J164+TOL!J164+ANT!J164</f>
        <v>0</v>
      </c>
      <c r="K164" s="122">
        <f>TNR!K164+FNR!K164+TMN!K164+MJG!K164+TOL!K164+ANT!K164</f>
        <v>0</v>
      </c>
      <c r="L164" s="122">
        <f>TNR!L164+FNR!L164+TMN!L164+MJG!L164+TOL!L164+ANT!L164</f>
        <v>0</v>
      </c>
      <c r="M164" s="122">
        <f>TNR!M164+FNR!M164+TMN!M164+MJG!M164+TOL!M164+ANT!M164</f>
        <v>0</v>
      </c>
      <c r="N164" s="122">
        <f>TNR!N164+FNR!N164+TMN!N164+MJG!N164+TOL!N164+ANT!N164</f>
        <v>0</v>
      </c>
      <c r="O164" s="11">
        <f t="shared" si="24"/>
        <v>0</v>
      </c>
      <c r="P164" s="1"/>
      <c r="Q164" s="1"/>
    </row>
    <row r="165" spans="1:17" x14ac:dyDescent="0.25">
      <c r="A165" s="107" t="s">
        <v>19</v>
      </c>
      <c r="B165" s="83" t="s">
        <v>134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7"/>
      <c r="P165" s="1"/>
      <c r="Q165" s="1"/>
    </row>
    <row r="166" spans="1:17" x14ac:dyDescent="0.25">
      <c r="A166" s="106" t="s">
        <v>21</v>
      </c>
      <c r="B166" s="102" t="s">
        <v>125</v>
      </c>
      <c r="C166" s="122">
        <f>TNR!C166+FNR!C166+TMN!C166+MJG!C166+TOL!C166+ANT!C166</f>
        <v>0</v>
      </c>
      <c r="D166" s="122">
        <f>TNR!D166+FNR!D166+TMN!D166+MJG!D166+TOL!D166+ANT!D166</f>
        <v>0</v>
      </c>
      <c r="E166" s="122">
        <f>TNR!E166+FNR!E166+TMN!E166+MJG!E166+TOL!E166+ANT!E166</f>
        <v>0</v>
      </c>
      <c r="F166" s="122">
        <f>TNR!F166+FNR!F166+TMN!F166+MJG!F166+TOL!F166+ANT!F166</f>
        <v>0</v>
      </c>
      <c r="G166" s="122">
        <f>TNR!G166+FNR!G166+TMN!G166+MJG!G166+TOL!G166+ANT!G166</f>
        <v>0</v>
      </c>
      <c r="H166" s="122">
        <f>TNR!H166+FNR!H166+TMN!H166+MJG!H166+TOL!H166+ANT!H166</f>
        <v>0</v>
      </c>
      <c r="I166" s="122">
        <f>TNR!I166+FNR!I166+TMN!I166+MJG!I166+TOL!I166+ANT!I166</f>
        <v>0</v>
      </c>
      <c r="J166" s="122">
        <f>TNR!J166+FNR!J166+TMN!J166+MJG!J166+TOL!J166+ANT!J166</f>
        <v>0</v>
      </c>
      <c r="K166" s="122">
        <f>TNR!K166+FNR!K166+TMN!K166+MJG!K166+TOL!K166+ANT!K166</f>
        <v>0</v>
      </c>
      <c r="L166" s="122">
        <f>TNR!L166+FNR!L166+TMN!L166+MJG!L166+TOL!L166+ANT!L166</f>
        <v>0</v>
      </c>
      <c r="M166" s="122">
        <f>TNR!M166+FNR!M166+TMN!M166+MJG!M166+TOL!M166+ANT!M166</f>
        <v>0</v>
      </c>
      <c r="N166" s="122">
        <f>TNR!N166+FNR!N166+TMN!N166+MJG!N166+TOL!N166+ANT!N166</f>
        <v>0</v>
      </c>
      <c r="O166" s="11">
        <f t="shared" ref="O166:O169" si="25">SUM(C166:N166)</f>
        <v>0</v>
      </c>
      <c r="P166" s="1"/>
      <c r="Q166" s="24"/>
    </row>
    <row r="167" spans="1:17" x14ac:dyDescent="0.25">
      <c r="A167" s="106" t="s">
        <v>23</v>
      </c>
      <c r="B167" s="102" t="s">
        <v>126</v>
      </c>
      <c r="C167" s="122">
        <f>TNR!C167+FNR!C167+TMN!C167+MJG!C167+TOL!C167+ANT!C167</f>
        <v>0</v>
      </c>
      <c r="D167" s="122">
        <f>TNR!D167+FNR!D167+TMN!D167+MJG!D167+TOL!D167+ANT!D167</f>
        <v>0</v>
      </c>
      <c r="E167" s="122">
        <f>TNR!E167+FNR!E167+TMN!E167+MJG!E167+TOL!E167+ANT!E167</f>
        <v>0</v>
      </c>
      <c r="F167" s="122">
        <f>TNR!F167+FNR!F167+TMN!F167+MJG!F167+TOL!F167+ANT!F167</f>
        <v>0</v>
      </c>
      <c r="G167" s="122">
        <f>TNR!G167+FNR!G167+TMN!G167+MJG!G167+TOL!G167+ANT!G167</f>
        <v>0</v>
      </c>
      <c r="H167" s="122">
        <f>TNR!H167+FNR!H167+TMN!H167+MJG!H167+TOL!H167+ANT!H167</f>
        <v>0</v>
      </c>
      <c r="I167" s="122">
        <f>TNR!I167+FNR!I167+TMN!I167+MJG!I167+TOL!I167+ANT!I167</f>
        <v>0</v>
      </c>
      <c r="J167" s="122">
        <f>TNR!J167+FNR!J167+TMN!J167+MJG!J167+TOL!J167+ANT!J167</f>
        <v>0</v>
      </c>
      <c r="K167" s="122">
        <f>TNR!K167+FNR!K167+TMN!K167+MJG!K167+TOL!K167+ANT!K167</f>
        <v>0</v>
      </c>
      <c r="L167" s="122">
        <f>TNR!L167+FNR!L167+TMN!L167+MJG!L167+TOL!L167+ANT!L167</f>
        <v>0</v>
      </c>
      <c r="M167" s="122">
        <f>TNR!M167+FNR!M167+TMN!M167+MJG!M167+TOL!M167+ANT!M167</f>
        <v>0</v>
      </c>
      <c r="N167" s="122">
        <f>TNR!N167+FNR!N167+TMN!N167+MJG!N167+TOL!N167+ANT!N167</f>
        <v>0</v>
      </c>
      <c r="O167" s="11">
        <f t="shared" si="25"/>
        <v>0</v>
      </c>
      <c r="P167" s="1"/>
      <c r="Q167" s="24"/>
    </row>
    <row r="168" spans="1:17" x14ac:dyDescent="0.25">
      <c r="A168" s="106" t="s">
        <v>112</v>
      </c>
      <c r="B168" s="102" t="s">
        <v>127</v>
      </c>
      <c r="C168" s="122">
        <f>TNR!C168+FNR!C168+TMN!C168+MJG!C168+TOL!C168+ANT!C168</f>
        <v>0</v>
      </c>
      <c r="D168" s="122">
        <f>TNR!D168+FNR!D168+TMN!D168+MJG!D168+TOL!D168+ANT!D168</f>
        <v>0</v>
      </c>
      <c r="E168" s="122">
        <f>TNR!E168+FNR!E168+TMN!E168+MJG!E168+TOL!E168+ANT!E168</f>
        <v>0</v>
      </c>
      <c r="F168" s="122">
        <f>TNR!F168+FNR!F168+TMN!F168+MJG!F168+TOL!F168+ANT!F168</f>
        <v>0</v>
      </c>
      <c r="G168" s="122">
        <f>TNR!G168+FNR!G168+TMN!G168+MJG!G168+TOL!G168+ANT!G168</f>
        <v>0</v>
      </c>
      <c r="H168" s="122">
        <f>TNR!H168+FNR!H168+TMN!H168+MJG!H168+TOL!H168+ANT!H168</f>
        <v>0</v>
      </c>
      <c r="I168" s="122">
        <f>TNR!I168+FNR!I168+TMN!I168+MJG!I168+TOL!I168+ANT!I168</f>
        <v>0</v>
      </c>
      <c r="J168" s="122">
        <f>TNR!J168+FNR!J168+TMN!J168+MJG!J168+TOL!J168+ANT!J168</f>
        <v>0</v>
      </c>
      <c r="K168" s="122">
        <f>TNR!K168+FNR!K168+TMN!K168+MJG!K168+TOL!K168+ANT!K168</f>
        <v>0</v>
      </c>
      <c r="L168" s="122">
        <f>TNR!L168+FNR!L168+TMN!L168+MJG!L168+TOL!L168+ANT!L168</f>
        <v>0</v>
      </c>
      <c r="M168" s="122">
        <f>TNR!M168+FNR!M168+TMN!M168+MJG!M168+TOL!M168+ANT!M168</f>
        <v>0</v>
      </c>
      <c r="N168" s="122">
        <f>TNR!N168+FNR!N168+TMN!N168+MJG!N168+TOL!N168+ANT!N168</f>
        <v>0</v>
      </c>
      <c r="O168" s="11">
        <f t="shared" si="25"/>
        <v>0</v>
      </c>
      <c r="P168" s="1"/>
      <c r="Q168" s="1"/>
    </row>
    <row r="169" spans="1:17" x14ac:dyDescent="0.25">
      <c r="A169" s="106" t="s">
        <v>114</v>
      </c>
      <c r="B169" s="102" t="s">
        <v>128</v>
      </c>
      <c r="C169" s="122">
        <f>TNR!C169+FNR!C169+TMN!C169+MJG!C169+TOL!C169+ANT!C169</f>
        <v>0</v>
      </c>
      <c r="D169" s="122">
        <f>TNR!D169+FNR!D169+TMN!D169+MJG!D169+TOL!D169+ANT!D169</f>
        <v>0</v>
      </c>
      <c r="E169" s="122">
        <f>TNR!E169+FNR!E169+TMN!E169+MJG!E169+TOL!E169+ANT!E169</f>
        <v>0</v>
      </c>
      <c r="F169" s="122">
        <f>TNR!F169+FNR!F169+TMN!F169+MJG!F169+TOL!F169+ANT!F169</f>
        <v>0</v>
      </c>
      <c r="G169" s="122">
        <f>TNR!G169+FNR!G169+TMN!G169+MJG!G169+TOL!G169+ANT!G169</f>
        <v>0</v>
      </c>
      <c r="H169" s="122">
        <f>TNR!H169+FNR!H169+TMN!H169+MJG!H169+TOL!H169+ANT!H169</f>
        <v>0</v>
      </c>
      <c r="I169" s="122">
        <f>TNR!I169+FNR!I169+TMN!I169+MJG!I169+TOL!I169+ANT!I169</f>
        <v>0</v>
      </c>
      <c r="J169" s="122">
        <f>TNR!J169+FNR!J169+TMN!J169+MJG!J169+TOL!J169+ANT!J169</f>
        <v>0</v>
      </c>
      <c r="K169" s="122">
        <f>TNR!K169+FNR!K169+TMN!K169+MJG!K169+TOL!K169+ANT!K169</f>
        <v>0</v>
      </c>
      <c r="L169" s="122">
        <f>TNR!L169+FNR!L169+TMN!L169+MJG!L169+TOL!L169+ANT!L169</f>
        <v>0</v>
      </c>
      <c r="M169" s="122">
        <f>TNR!M169+FNR!M169+TMN!M169+MJG!M169+TOL!M169+ANT!M169</f>
        <v>0</v>
      </c>
      <c r="N169" s="122">
        <f>TNR!N169+FNR!N169+TMN!N169+MJG!N169+TOL!N169+ANT!N169</f>
        <v>0</v>
      </c>
      <c r="O169" s="11">
        <f t="shared" si="25"/>
        <v>0</v>
      </c>
      <c r="P169" s="1"/>
      <c r="Q169" s="1"/>
    </row>
    <row r="170" spans="1:17" x14ac:dyDescent="0.25">
      <c r="A170" s="107" t="s">
        <v>25</v>
      </c>
      <c r="B170" s="83" t="s">
        <v>135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7"/>
      <c r="P170" s="1"/>
      <c r="Q170" s="1"/>
    </row>
    <row r="171" spans="1:17" x14ac:dyDescent="0.25">
      <c r="A171" s="106" t="s">
        <v>27</v>
      </c>
      <c r="B171" s="102" t="s">
        <v>125</v>
      </c>
      <c r="C171" s="122">
        <f>TNR!C171+FNR!C171+TMN!C171+MJG!C171+TOL!C171+ANT!C171</f>
        <v>1</v>
      </c>
      <c r="D171" s="122">
        <f>TNR!D171+FNR!D171+TMN!D171+MJG!D171+TOL!D171+ANT!D171</f>
        <v>0</v>
      </c>
      <c r="E171" s="122">
        <f>TNR!E171+FNR!E171+TMN!E171+MJG!E171+TOL!E171+ANT!E171</f>
        <v>0</v>
      </c>
      <c r="F171" s="122">
        <f>TNR!F171+FNR!F171+TMN!F171+MJG!F171+TOL!F171+ANT!F171</f>
        <v>0</v>
      </c>
      <c r="G171" s="122">
        <f>TNR!G171+FNR!G171+TMN!G171+MJG!G171+TOL!G171+ANT!G171</f>
        <v>0</v>
      </c>
      <c r="H171" s="122">
        <f>TNR!H171+FNR!H171+TMN!H171+MJG!H171+TOL!H171+ANT!H171</f>
        <v>0</v>
      </c>
      <c r="I171" s="122">
        <f>TNR!I171+FNR!I171+TMN!I171+MJG!I171+TOL!I171+ANT!I171</f>
        <v>0</v>
      </c>
      <c r="J171" s="122">
        <f>TNR!J171+FNR!J171+TMN!J171+MJG!J171+TOL!J171+ANT!J171</f>
        <v>0</v>
      </c>
      <c r="K171" s="122">
        <f>TNR!K171+FNR!K171+TMN!K171+MJG!K171+TOL!K171+ANT!K171</f>
        <v>0</v>
      </c>
      <c r="L171" s="122">
        <f>TNR!L171+FNR!L171+TMN!L171+MJG!L171+TOL!L171+ANT!L171</f>
        <v>0</v>
      </c>
      <c r="M171" s="122">
        <f>TNR!M171+FNR!M171+TMN!M171+MJG!M171+TOL!M171+ANT!M171</f>
        <v>0</v>
      </c>
      <c r="N171" s="122">
        <f>TNR!N171+FNR!N171+TMN!N171+MJG!N171+TOL!N171+ANT!N171</f>
        <v>0</v>
      </c>
      <c r="O171" s="11">
        <f t="shared" ref="O171:O236" si="26">SUM(C171:N171)</f>
        <v>1</v>
      </c>
      <c r="P171" s="1"/>
      <c r="Q171" s="24"/>
    </row>
    <row r="172" spans="1:17" x14ac:dyDescent="0.25">
      <c r="A172" s="106" t="s">
        <v>29</v>
      </c>
      <c r="B172" s="102" t="s">
        <v>126</v>
      </c>
      <c r="C172" s="122">
        <f>TNR!C172+FNR!C172+TMN!C172+MJG!C172+TOL!C172+ANT!C172</f>
        <v>0</v>
      </c>
      <c r="D172" s="122">
        <f>TNR!D172+FNR!D172+TMN!D172+MJG!D172+TOL!D172+ANT!D172</f>
        <v>0</v>
      </c>
      <c r="E172" s="122">
        <f>TNR!E172+FNR!E172+TMN!E172+MJG!E172+TOL!E172+ANT!E172</f>
        <v>0</v>
      </c>
      <c r="F172" s="122">
        <f>TNR!F172+FNR!F172+TMN!F172+MJG!F172+TOL!F172+ANT!F172</f>
        <v>0</v>
      </c>
      <c r="G172" s="122">
        <f>TNR!G172+FNR!G172+TMN!G172+MJG!G172+TOL!G172+ANT!G172</f>
        <v>0</v>
      </c>
      <c r="H172" s="122">
        <f>TNR!H172+FNR!H172+TMN!H172+MJG!H172+TOL!H172+ANT!H172</f>
        <v>0</v>
      </c>
      <c r="I172" s="122">
        <f>TNR!I172+FNR!I172+TMN!I172+MJG!I172+TOL!I172+ANT!I172</f>
        <v>0</v>
      </c>
      <c r="J172" s="122">
        <f>TNR!J172+FNR!J172+TMN!J172+MJG!J172+TOL!J172+ANT!J172</f>
        <v>0</v>
      </c>
      <c r="K172" s="122">
        <f>TNR!K172+FNR!K172+TMN!K172+MJG!K172+TOL!K172+ANT!K172</f>
        <v>0</v>
      </c>
      <c r="L172" s="122">
        <f>TNR!L172+FNR!L172+TMN!L172+MJG!L172+TOL!L172+ANT!L172</f>
        <v>0</v>
      </c>
      <c r="M172" s="122">
        <f>TNR!M172+FNR!M172+TMN!M172+MJG!M172+TOL!M172+ANT!M172</f>
        <v>0</v>
      </c>
      <c r="N172" s="122">
        <f>TNR!N172+FNR!N172+TMN!N172+MJG!N172+TOL!N172+ANT!N172</f>
        <v>0</v>
      </c>
      <c r="O172" s="11">
        <f t="shared" si="26"/>
        <v>0</v>
      </c>
      <c r="P172" s="1"/>
      <c r="Q172" s="24"/>
    </row>
    <row r="173" spans="1:17" x14ac:dyDescent="0.25">
      <c r="A173" s="106" t="s">
        <v>136</v>
      </c>
      <c r="B173" s="102" t="s">
        <v>127</v>
      </c>
      <c r="C173" s="122">
        <f>TNR!C173+FNR!C173+TMN!C173+MJG!C173+TOL!C173+ANT!C173</f>
        <v>0</v>
      </c>
      <c r="D173" s="122">
        <f>TNR!D173+FNR!D173+TMN!D173+MJG!D173+TOL!D173+ANT!D173</f>
        <v>0</v>
      </c>
      <c r="E173" s="122">
        <f>TNR!E173+FNR!E173+TMN!E173+MJG!E173+TOL!E173+ANT!E173</f>
        <v>0</v>
      </c>
      <c r="F173" s="122">
        <f>TNR!F173+FNR!F173+TMN!F173+MJG!F173+TOL!F173+ANT!F173</f>
        <v>0</v>
      </c>
      <c r="G173" s="122">
        <f>TNR!G173+FNR!G173+TMN!G173+MJG!G173+TOL!G173+ANT!G173</f>
        <v>0</v>
      </c>
      <c r="H173" s="122">
        <f>TNR!H173+FNR!H173+TMN!H173+MJG!H173+TOL!H173+ANT!H173</f>
        <v>0</v>
      </c>
      <c r="I173" s="122">
        <f>TNR!I173+FNR!I173+TMN!I173+MJG!I173+TOL!I173+ANT!I173</f>
        <v>0</v>
      </c>
      <c r="J173" s="122">
        <f>TNR!J173+FNR!J173+TMN!J173+MJG!J173+TOL!J173+ANT!J173</f>
        <v>0</v>
      </c>
      <c r="K173" s="122">
        <f>TNR!K173+FNR!K173+TMN!K173+MJG!K173+TOL!K173+ANT!K173</f>
        <v>0</v>
      </c>
      <c r="L173" s="122">
        <f>TNR!L173+FNR!L173+TMN!L173+MJG!L173+TOL!L173+ANT!L173</f>
        <v>0</v>
      </c>
      <c r="M173" s="122">
        <f>TNR!M173+FNR!M173+TMN!M173+MJG!M173+TOL!M173+ANT!M173</f>
        <v>0</v>
      </c>
      <c r="N173" s="122">
        <f>TNR!N173+FNR!N173+TMN!N173+MJG!N173+TOL!N173+ANT!N173</f>
        <v>0</v>
      </c>
      <c r="O173" s="11">
        <f t="shared" si="26"/>
        <v>0</v>
      </c>
      <c r="P173" s="1"/>
      <c r="Q173" s="1"/>
    </row>
    <row r="174" spans="1:17" x14ac:dyDescent="0.25">
      <c r="A174" s="106" t="s">
        <v>137</v>
      </c>
      <c r="B174" s="102" t="s">
        <v>128</v>
      </c>
      <c r="C174" s="122">
        <f>TNR!C174+FNR!C174+TMN!C174+MJG!C174+TOL!C174+ANT!C174</f>
        <v>1</v>
      </c>
      <c r="D174" s="122">
        <f>TNR!D174+FNR!D174+TMN!D174+MJG!D174+TOL!D174+ANT!D174</f>
        <v>0</v>
      </c>
      <c r="E174" s="122">
        <f>TNR!E174+FNR!E174+TMN!E174+MJG!E174+TOL!E174+ANT!E174</f>
        <v>0</v>
      </c>
      <c r="F174" s="122">
        <f>TNR!F174+FNR!F174+TMN!F174+MJG!F174+TOL!F174+ANT!F174</f>
        <v>0</v>
      </c>
      <c r="G174" s="122">
        <f>TNR!G174+FNR!G174+TMN!G174+MJG!G174+TOL!G174+ANT!G174</f>
        <v>0</v>
      </c>
      <c r="H174" s="122">
        <f>TNR!H174+FNR!H174+TMN!H174+MJG!H174+TOL!H174+ANT!H174</f>
        <v>0</v>
      </c>
      <c r="I174" s="122">
        <f>TNR!I174+FNR!I174+TMN!I174+MJG!I174+TOL!I174+ANT!I174</f>
        <v>0</v>
      </c>
      <c r="J174" s="122">
        <f>TNR!J174+FNR!J174+TMN!J174+MJG!J174+TOL!J174+ANT!J174</f>
        <v>0</v>
      </c>
      <c r="K174" s="122">
        <f>TNR!K174+FNR!K174+TMN!K174+MJG!K174+TOL!K174+ANT!K174</f>
        <v>0</v>
      </c>
      <c r="L174" s="122">
        <f>TNR!L174+FNR!L174+TMN!L174+MJG!L174+TOL!L174+ANT!L174</f>
        <v>0</v>
      </c>
      <c r="M174" s="122">
        <f>TNR!M174+FNR!M174+TMN!M174+MJG!M174+TOL!M174+ANT!M174</f>
        <v>0</v>
      </c>
      <c r="N174" s="122">
        <f>TNR!N174+FNR!N174+TMN!N174+MJG!N174+TOL!N174+ANT!N174</f>
        <v>0</v>
      </c>
      <c r="O174" s="11">
        <f t="shared" si="26"/>
        <v>1</v>
      </c>
      <c r="P174" s="1"/>
      <c r="Q174" s="1"/>
    </row>
    <row r="175" spans="1:17" ht="26.25" x14ac:dyDescent="0.25">
      <c r="A175" s="107" t="s">
        <v>33</v>
      </c>
      <c r="B175" s="83" t="s">
        <v>138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7"/>
      <c r="P175" s="1"/>
      <c r="Q175" s="1"/>
    </row>
    <row r="176" spans="1:17" x14ac:dyDescent="0.25">
      <c r="A176" s="106" t="s">
        <v>139</v>
      </c>
      <c r="B176" s="102" t="s">
        <v>125</v>
      </c>
      <c r="C176" s="122">
        <f>TNR!C176+FNR!C176+TMN!C176+MJG!C176+TOL!C176+ANT!C176</f>
        <v>0</v>
      </c>
      <c r="D176" s="122">
        <f>TNR!D176+FNR!D176+TMN!D176+MJG!D176+TOL!D176+ANT!D176</f>
        <v>1</v>
      </c>
      <c r="E176" s="122">
        <f>TNR!E176+FNR!E176+TMN!E176+MJG!E176+TOL!E176+ANT!E176</f>
        <v>3</v>
      </c>
      <c r="F176" s="122">
        <f>TNR!F176+FNR!F176+TMN!F176+MJG!F176+TOL!F176+ANT!F176</f>
        <v>0</v>
      </c>
      <c r="G176" s="122">
        <f>TNR!G176+FNR!G176+TMN!G176+MJG!G176+TOL!G176+ANT!G176</f>
        <v>0</v>
      </c>
      <c r="H176" s="122">
        <f>TNR!H176+FNR!H176+TMN!H176+MJG!H176+TOL!H176+ANT!H176</f>
        <v>0</v>
      </c>
      <c r="I176" s="122">
        <f>TNR!I176+FNR!I176+TMN!I176+MJG!I176+TOL!I176+ANT!I176</f>
        <v>0</v>
      </c>
      <c r="J176" s="122">
        <f>TNR!J176+FNR!J176+TMN!J176+MJG!J176+TOL!J176+ANT!J176</f>
        <v>0</v>
      </c>
      <c r="K176" s="122">
        <f>TNR!K176+FNR!K176+TMN!K176+MJG!K176+TOL!K176+ANT!K176</f>
        <v>0</v>
      </c>
      <c r="L176" s="122">
        <f>TNR!L176+FNR!L176+TMN!L176+MJG!L176+TOL!L176+ANT!L176</f>
        <v>0</v>
      </c>
      <c r="M176" s="122">
        <f>TNR!M176+FNR!M176+TMN!M176+MJG!M176+TOL!M176+ANT!M176</f>
        <v>0</v>
      </c>
      <c r="N176" s="122">
        <f>TNR!N176+FNR!N176+TMN!N176+MJG!N176+TOL!N176+ANT!N176</f>
        <v>0</v>
      </c>
      <c r="O176" s="11">
        <f t="shared" si="26"/>
        <v>4</v>
      </c>
      <c r="P176" s="1"/>
      <c r="Q176" s="24"/>
    </row>
    <row r="177" spans="1:17" x14ac:dyDescent="0.25">
      <c r="A177" s="106" t="s">
        <v>140</v>
      </c>
      <c r="B177" s="102" t="s">
        <v>126</v>
      </c>
      <c r="C177" s="122">
        <f>TNR!C177+FNR!C177+TMN!C177+MJG!C177+TOL!C177+ANT!C177</f>
        <v>0</v>
      </c>
      <c r="D177" s="122">
        <f>TNR!D177+FNR!D177+TMN!D177+MJG!D177+TOL!D177+ANT!D177</f>
        <v>0</v>
      </c>
      <c r="E177" s="122">
        <f>TNR!E177+FNR!E177+TMN!E177+MJG!E177+TOL!E177+ANT!E177</f>
        <v>2</v>
      </c>
      <c r="F177" s="122">
        <f>TNR!F177+FNR!F177+TMN!F177+MJG!F177+TOL!F177+ANT!F177</f>
        <v>0</v>
      </c>
      <c r="G177" s="122">
        <f>TNR!G177+FNR!G177+TMN!G177+MJG!G177+TOL!G177+ANT!G177</f>
        <v>0</v>
      </c>
      <c r="H177" s="122">
        <f>TNR!H177+FNR!H177+TMN!H177+MJG!H177+TOL!H177+ANT!H177</f>
        <v>0</v>
      </c>
      <c r="I177" s="122">
        <f>TNR!I177+FNR!I177+TMN!I177+MJG!I177+TOL!I177+ANT!I177</f>
        <v>0</v>
      </c>
      <c r="J177" s="122">
        <f>TNR!J177+FNR!J177+TMN!J177+MJG!J177+TOL!J177+ANT!J177</f>
        <v>0</v>
      </c>
      <c r="K177" s="122">
        <f>TNR!K177+FNR!K177+TMN!K177+MJG!K177+TOL!K177+ANT!K177</f>
        <v>0</v>
      </c>
      <c r="L177" s="122">
        <f>TNR!L177+FNR!L177+TMN!L177+MJG!L177+TOL!L177+ANT!L177</f>
        <v>0</v>
      </c>
      <c r="M177" s="122">
        <f>TNR!M177+FNR!M177+TMN!M177+MJG!M177+TOL!M177+ANT!M177</f>
        <v>0</v>
      </c>
      <c r="N177" s="122">
        <f>TNR!N177+FNR!N177+TMN!N177+MJG!N177+TOL!N177+ANT!N177</f>
        <v>0</v>
      </c>
      <c r="O177" s="11">
        <f t="shared" si="26"/>
        <v>2</v>
      </c>
      <c r="P177" s="1"/>
      <c r="Q177" s="24"/>
    </row>
    <row r="178" spans="1:17" x14ac:dyDescent="0.25">
      <c r="A178" s="106" t="s">
        <v>141</v>
      </c>
      <c r="B178" s="102" t="s">
        <v>127</v>
      </c>
      <c r="C178" s="122">
        <f>TNR!C178+FNR!C178+TMN!C178+MJG!C178+TOL!C178+ANT!C178</f>
        <v>0</v>
      </c>
      <c r="D178" s="122">
        <f>TNR!D178+FNR!D178+TMN!D178+MJG!D178+TOL!D178+ANT!D178</f>
        <v>0</v>
      </c>
      <c r="E178" s="122">
        <f>TNR!E178+FNR!E178+TMN!E178+MJG!E178+TOL!E178+ANT!E178</f>
        <v>0</v>
      </c>
      <c r="F178" s="122">
        <f>TNR!F178+FNR!F178+TMN!F178+MJG!F178+TOL!F178+ANT!F178</f>
        <v>0</v>
      </c>
      <c r="G178" s="122">
        <f>TNR!G178+FNR!G178+TMN!G178+MJG!G178+TOL!G178+ANT!G178</f>
        <v>0</v>
      </c>
      <c r="H178" s="122">
        <f>TNR!H178+FNR!H178+TMN!H178+MJG!H178+TOL!H178+ANT!H178</f>
        <v>0</v>
      </c>
      <c r="I178" s="122">
        <f>TNR!I178+FNR!I178+TMN!I178+MJG!I178+TOL!I178+ANT!I178</f>
        <v>0</v>
      </c>
      <c r="J178" s="122">
        <f>TNR!J178+FNR!J178+TMN!J178+MJG!J178+TOL!J178+ANT!J178</f>
        <v>0</v>
      </c>
      <c r="K178" s="122">
        <f>TNR!K178+FNR!K178+TMN!K178+MJG!K178+TOL!K178+ANT!K178</f>
        <v>0</v>
      </c>
      <c r="L178" s="122">
        <f>TNR!L178+FNR!L178+TMN!L178+MJG!L178+TOL!L178+ANT!L178</f>
        <v>0</v>
      </c>
      <c r="M178" s="122">
        <f>TNR!M178+FNR!M178+TMN!M178+MJG!M178+TOL!M178+ANT!M178</f>
        <v>0</v>
      </c>
      <c r="N178" s="122">
        <f>TNR!N178+FNR!N178+TMN!N178+MJG!N178+TOL!N178+ANT!N178</f>
        <v>0</v>
      </c>
      <c r="O178" s="11">
        <f t="shared" si="26"/>
        <v>0</v>
      </c>
      <c r="P178" s="1"/>
      <c r="Q178" s="1"/>
    </row>
    <row r="179" spans="1:17" x14ac:dyDescent="0.25">
      <c r="A179" s="106" t="s">
        <v>142</v>
      </c>
      <c r="B179" s="102" t="s">
        <v>128</v>
      </c>
      <c r="C179" s="122">
        <f>TNR!C179+FNR!C179+TMN!C179+MJG!C179+TOL!C179+ANT!C179</f>
        <v>0</v>
      </c>
      <c r="D179" s="122">
        <f>TNR!D179+FNR!D179+TMN!D179+MJG!D179+TOL!D179+ANT!D179</f>
        <v>0</v>
      </c>
      <c r="E179" s="122">
        <f>TNR!E179+FNR!E179+TMN!E179+MJG!E179+TOL!E179+ANT!E179</f>
        <v>2</v>
      </c>
      <c r="F179" s="122">
        <f>TNR!F179+FNR!F179+TMN!F179+MJG!F179+TOL!F179+ANT!F179</f>
        <v>0</v>
      </c>
      <c r="G179" s="122">
        <f>TNR!G179+FNR!G179+TMN!G179+MJG!G179+TOL!G179+ANT!G179</f>
        <v>0</v>
      </c>
      <c r="H179" s="122">
        <f>TNR!H179+FNR!H179+TMN!H179+MJG!H179+TOL!H179+ANT!H179</f>
        <v>0</v>
      </c>
      <c r="I179" s="122">
        <f>TNR!I179+FNR!I179+TMN!I179+MJG!I179+TOL!I179+ANT!I179</f>
        <v>0</v>
      </c>
      <c r="J179" s="122">
        <f>TNR!J179+FNR!J179+TMN!J179+MJG!J179+TOL!J179+ANT!J179</f>
        <v>0</v>
      </c>
      <c r="K179" s="122">
        <f>TNR!K179+FNR!K179+TMN!K179+MJG!K179+TOL!K179+ANT!K179</f>
        <v>0</v>
      </c>
      <c r="L179" s="122">
        <f>TNR!L179+FNR!L179+TMN!L179+MJG!L179+TOL!L179+ANT!L179</f>
        <v>0</v>
      </c>
      <c r="M179" s="122">
        <f>TNR!M179+FNR!M179+TMN!M179+MJG!M179+TOL!M179+ANT!M179</f>
        <v>0</v>
      </c>
      <c r="N179" s="122">
        <f>TNR!N179+FNR!N179+TMN!N179+MJG!N179+TOL!N179+ANT!N179</f>
        <v>0</v>
      </c>
      <c r="O179" s="11">
        <f t="shared" si="26"/>
        <v>2</v>
      </c>
      <c r="P179" s="1"/>
      <c r="Q179" s="1"/>
    </row>
    <row r="180" spans="1:17" ht="26.25" x14ac:dyDescent="0.25">
      <c r="A180" s="107" t="s">
        <v>35</v>
      </c>
      <c r="B180" s="83" t="s">
        <v>143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7"/>
      <c r="P180" s="1"/>
      <c r="Q180" s="1"/>
    </row>
    <row r="181" spans="1:17" x14ac:dyDescent="0.25">
      <c r="A181" s="106" t="s">
        <v>144</v>
      </c>
      <c r="B181" s="102" t="s">
        <v>125</v>
      </c>
      <c r="C181" s="122">
        <f>TNR!C181+FNR!C181+TMN!C181+MJG!C181+TOL!C181+ANT!C181</f>
        <v>0</v>
      </c>
      <c r="D181" s="122">
        <f>TNR!D181+FNR!D181+TMN!D181+MJG!D181+TOL!D181+ANT!D181</f>
        <v>2</v>
      </c>
      <c r="E181" s="122">
        <f>TNR!E181+FNR!E181+TMN!E181+MJG!E181+TOL!E181+ANT!E181</f>
        <v>2</v>
      </c>
      <c r="F181" s="122">
        <f>TNR!F181+FNR!F181+TMN!F181+MJG!F181+TOL!F181+ANT!F181</f>
        <v>0</v>
      </c>
      <c r="G181" s="122">
        <f>TNR!G181+FNR!G181+TMN!G181+MJG!G181+TOL!G181+ANT!G181</f>
        <v>0</v>
      </c>
      <c r="H181" s="122">
        <f>TNR!H181+FNR!H181+TMN!H181+MJG!H181+TOL!H181+ANT!H181</f>
        <v>0</v>
      </c>
      <c r="I181" s="122">
        <f>TNR!I181+FNR!I181+TMN!I181+MJG!I181+TOL!I181+ANT!I181</f>
        <v>0</v>
      </c>
      <c r="J181" s="122">
        <f>TNR!J181+FNR!J181+TMN!J181+MJG!J181+TOL!J181+ANT!J181</f>
        <v>0</v>
      </c>
      <c r="K181" s="122">
        <f>TNR!K181+FNR!K181+TMN!K181+MJG!K181+TOL!K181+ANT!K181</f>
        <v>0</v>
      </c>
      <c r="L181" s="122">
        <f>TNR!L181+FNR!L181+TMN!L181+MJG!L181+TOL!L181+ANT!L181</f>
        <v>0</v>
      </c>
      <c r="M181" s="122">
        <f>TNR!M181+FNR!M181+TMN!M181+MJG!M181+TOL!M181+ANT!M181</f>
        <v>0</v>
      </c>
      <c r="N181" s="122">
        <f>TNR!N181+FNR!N181+TMN!N181+MJG!N181+TOL!N181+ANT!N181</f>
        <v>0</v>
      </c>
      <c r="O181" s="11">
        <f t="shared" si="26"/>
        <v>4</v>
      </c>
      <c r="P181" s="1"/>
      <c r="Q181" s="24"/>
    </row>
    <row r="182" spans="1:17" x14ac:dyDescent="0.25">
      <c r="A182" s="106" t="s">
        <v>145</v>
      </c>
      <c r="B182" s="102" t="s">
        <v>126</v>
      </c>
      <c r="C182" s="122">
        <f>TNR!C182+FNR!C182+TMN!C182+MJG!C182+TOL!C182+ANT!C182</f>
        <v>0</v>
      </c>
      <c r="D182" s="122">
        <f>TNR!D182+FNR!D182+TMN!D182+MJG!D182+TOL!D182+ANT!D182</f>
        <v>2</v>
      </c>
      <c r="E182" s="122">
        <f>TNR!E182+FNR!E182+TMN!E182+MJG!E182+TOL!E182+ANT!E182</f>
        <v>2</v>
      </c>
      <c r="F182" s="122">
        <f>TNR!F182+FNR!F182+TMN!F182+MJG!F182+TOL!F182+ANT!F182</f>
        <v>0</v>
      </c>
      <c r="G182" s="122">
        <f>TNR!G182+FNR!G182+TMN!G182+MJG!G182+TOL!G182+ANT!G182</f>
        <v>0</v>
      </c>
      <c r="H182" s="122">
        <f>TNR!H182+FNR!H182+TMN!H182+MJG!H182+TOL!H182+ANT!H182</f>
        <v>0</v>
      </c>
      <c r="I182" s="122">
        <f>TNR!I182+FNR!I182+TMN!I182+MJG!I182+TOL!I182+ANT!I182</f>
        <v>0</v>
      </c>
      <c r="J182" s="122">
        <f>TNR!J182+FNR!J182+TMN!J182+MJG!J182+TOL!J182+ANT!J182</f>
        <v>0</v>
      </c>
      <c r="K182" s="122">
        <f>TNR!K182+FNR!K182+TMN!K182+MJG!K182+TOL!K182+ANT!K182</f>
        <v>0</v>
      </c>
      <c r="L182" s="122">
        <f>TNR!L182+FNR!L182+TMN!L182+MJG!L182+TOL!L182+ANT!L182</f>
        <v>0</v>
      </c>
      <c r="M182" s="122">
        <f>TNR!M182+FNR!M182+TMN!M182+MJG!M182+TOL!M182+ANT!M182</f>
        <v>0</v>
      </c>
      <c r="N182" s="122">
        <f>TNR!N182+FNR!N182+TMN!N182+MJG!N182+TOL!N182+ANT!N182</f>
        <v>0</v>
      </c>
      <c r="O182" s="11">
        <f t="shared" si="26"/>
        <v>4</v>
      </c>
      <c r="P182" s="1"/>
      <c r="Q182" s="24"/>
    </row>
    <row r="183" spans="1:17" x14ac:dyDescent="0.25">
      <c r="A183" s="106" t="s">
        <v>146</v>
      </c>
      <c r="B183" s="102" t="s">
        <v>127</v>
      </c>
      <c r="C183" s="122">
        <f>TNR!C183+FNR!C183+TMN!C183+MJG!C183+TOL!C183+ANT!C183</f>
        <v>0</v>
      </c>
      <c r="D183" s="122">
        <f>TNR!D183+FNR!D183+TMN!D183+MJG!D183+TOL!D183+ANT!D183</f>
        <v>2</v>
      </c>
      <c r="E183" s="122">
        <f>TNR!E183+FNR!E183+TMN!E183+MJG!E183+TOL!E183+ANT!E183</f>
        <v>1</v>
      </c>
      <c r="F183" s="122">
        <f>TNR!F183+FNR!F183+TMN!F183+MJG!F183+TOL!F183+ANT!F183</f>
        <v>0</v>
      </c>
      <c r="G183" s="122">
        <f>TNR!G183+FNR!G183+TMN!G183+MJG!G183+TOL!G183+ANT!G183</f>
        <v>0</v>
      </c>
      <c r="H183" s="122">
        <f>TNR!H183+FNR!H183+TMN!H183+MJG!H183+TOL!H183+ANT!H183</f>
        <v>0</v>
      </c>
      <c r="I183" s="122">
        <f>TNR!I183+FNR!I183+TMN!I183+MJG!I183+TOL!I183+ANT!I183</f>
        <v>0</v>
      </c>
      <c r="J183" s="122">
        <f>TNR!J183+FNR!J183+TMN!J183+MJG!J183+TOL!J183+ANT!J183</f>
        <v>0</v>
      </c>
      <c r="K183" s="122">
        <f>TNR!K183+FNR!K183+TMN!K183+MJG!K183+TOL!K183+ANT!K183</f>
        <v>0</v>
      </c>
      <c r="L183" s="122">
        <f>TNR!L183+FNR!L183+TMN!L183+MJG!L183+TOL!L183+ANT!L183</f>
        <v>0</v>
      </c>
      <c r="M183" s="122">
        <f>TNR!M183+FNR!M183+TMN!M183+MJG!M183+TOL!M183+ANT!M183</f>
        <v>0</v>
      </c>
      <c r="N183" s="122">
        <f>TNR!N183+FNR!N183+TMN!N183+MJG!N183+TOL!N183+ANT!N183</f>
        <v>0</v>
      </c>
      <c r="O183" s="11">
        <f t="shared" si="26"/>
        <v>3</v>
      </c>
      <c r="P183" s="1"/>
      <c r="Q183" s="1"/>
    </row>
    <row r="184" spans="1:17" x14ac:dyDescent="0.25">
      <c r="A184" s="106" t="s">
        <v>147</v>
      </c>
      <c r="B184" s="102" t="s">
        <v>128</v>
      </c>
      <c r="C184" s="122">
        <f>TNR!C184+FNR!C184+TMN!C184+MJG!C184+TOL!C184+ANT!C184</f>
        <v>0</v>
      </c>
      <c r="D184" s="122">
        <f>TNR!D184+FNR!D184+TMN!D184+MJG!D184+TOL!D184+ANT!D184</f>
        <v>0</v>
      </c>
      <c r="E184" s="122">
        <f>TNR!E184+FNR!E184+TMN!E184+MJG!E184+TOL!E184+ANT!E184</f>
        <v>1</v>
      </c>
      <c r="F184" s="122">
        <f>TNR!F184+FNR!F184+TMN!F184+MJG!F184+TOL!F184+ANT!F184</f>
        <v>0</v>
      </c>
      <c r="G184" s="122">
        <f>TNR!G184+FNR!G184+TMN!G184+MJG!G184+TOL!G184+ANT!G184</f>
        <v>0</v>
      </c>
      <c r="H184" s="122">
        <f>TNR!H184+FNR!H184+TMN!H184+MJG!H184+TOL!H184+ANT!H184</f>
        <v>0</v>
      </c>
      <c r="I184" s="122">
        <f>TNR!I184+FNR!I184+TMN!I184+MJG!I184+TOL!I184+ANT!I184</f>
        <v>0</v>
      </c>
      <c r="J184" s="122">
        <f>TNR!J184+FNR!J184+TMN!J184+MJG!J184+TOL!J184+ANT!J184</f>
        <v>0</v>
      </c>
      <c r="K184" s="122">
        <f>TNR!K184+FNR!K184+TMN!K184+MJG!K184+TOL!K184+ANT!K184</f>
        <v>0</v>
      </c>
      <c r="L184" s="122">
        <f>TNR!L184+FNR!L184+TMN!L184+MJG!L184+TOL!L184+ANT!L184</f>
        <v>0</v>
      </c>
      <c r="M184" s="122">
        <f>TNR!M184+FNR!M184+TMN!M184+MJG!M184+TOL!M184+ANT!M184</f>
        <v>0</v>
      </c>
      <c r="N184" s="122">
        <f>TNR!N184+FNR!N184+TMN!N184+MJG!N184+TOL!N184+ANT!N184</f>
        <v>0</v>
      </c>
      <c r="O184" s="11">
        <f t="shared" si="26"/>
        <v>1</v>
      </c>
      <c r="P184" s="1"/>
      <c r="Q184" s="1"/>
    </row>
    <row r="185" spans="1:17" x14ac:dyDescent="0.25">
      <c r="A185" s="107" t="s">
        <v>37</v>
      </c>
      <c r="B185" s="83" t="s">
        <v>148</v>
      </c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7"/>
      <c r="P185" s="1"/>
      <c r="Q185" s="1"/>
    </row>
    <row r="186" spans="1:17" x14ac:dyDescent="0.25">
      <c r="A186" s="106" t="s">
        <v>149</v>
      </c>
      <c r="B186" s="102" t="s">
        <v>125</v>
      </c>
      <c r="C186" s="122">
        <f>TNR!C186+FNR!C186+TMN!C186+MJG!C186+TOL!C186+ANT!C186</f>
        <v>0</v>
      </c>
      <c r="D186" s="122">
        <f>TNR!D186+FNR!D186+TMN!D186+MJG!D186+TOL!D186+ANT!D186</f>
        <v>0</v>
      </c>
      <c r="E186" s="122">
        <f>TNR!E186+FNR!E186+TMN!E186+MJG!E186+TOL!E186+ANT!E186</f>
        <v>0</v>
      </c>
      <c r="F186" s="122">
        <f>TNR!F186+FNR!F186+TMN!F186+MJG!F186+TOL!F186+ANT!F186</f>
        <v>0</v>
      </c>
      <c r="G186" s="122">
        <f>TNR!G186+FNR!G186+TMN!G186+MJG!G186+TOL!G186+ANT!G186</f>
        <v>0</v>
      </c>
      <c r="H186" s="122">
        <f>TNR!H186+FNR!H186+TMN!H186+MJG!H186+TOL!H186+ANT!H186</f>
        <v>0</v>
      </c>
      <c r="I186" s="122">
        <f>TNR!I186+FNR!I186+TMN!I186+MJG!I186+TOL!I186+ANT!I186</f>
        <v>0</v>
      </c>
      <c r="J186" s="122">
        <f>TNR!J186+FNR!J186+TMN!J186+MJG!J186+TOL!J186+ANT!J186</f>
        <v>0</v>
      </c>
      <c r="K186" s="122">
        <f>TNR!K186+FNR!K186+TMN!K186+MJG!K186+TOL!K186+ANT!K186</f>
        <v>0</v>
      </c>
      <c r="L186" s="122">
        <f>TNR!L186+FNR!L186+TMN!L186+MJG!L186+TOL!L186+ANT!L186</f>
        <v>0</v>
      </c>
      <c r="M186" s="122">
        <f>TNR!M186+FNR!M186+TMN!M186+MJG!M186+TOL!M186+ANT!M186</f>
        <v>0</v>
      </c>
      <c r="N186" s="122">
        <f>TNR!N186+FNR!N186+TMN!N186+MJG!N186+TOL!N186+ANT!N186</f>
        <v>0</v>
      </c>
      <c r="O186" s="11">
        <f t="shared" si="26"/>
        <v>0</v>
      </c>
      <c r="P186" s="1"/>
      <c r="Q186" s="24"/>
    </row>
    <row r="187" spans="1:17" x14ac:dyDescent="0.25">
      <c r="A187" s="106" t="s">
        <v>150</v>
      </c>
      <c r="B187" s="102" t="s">
        <v>126</v>
      </c>
      <c r="C187" s="122">
        <f>TNR!C187+FNR!C187+TMN!C187+MJG!C187+TOL!C187+ANT!C187</f>
        <v>0</v>
      </c>
      <c r="D187" s="122">
        <f>TNR!D187+FNR!D187+TMN!D187+MJG!D187+TOL!D187+ANT!D187</f>
        <v>0</v>
      </c>
      <c r="E187" s="122">
        <f>TNR!E187+FNR!E187+TMN!E187+MJG!E187+TOL!E187+ANT!E187</f>
        <v>0</v>
      </c>
      <c r="F187" s="122">
        <f>TNR!F187+FNR!F187+TMN!F187+MJG!F187+TOL!F187+ANT!F187</f>
        <v>0</v>
      </c>
      <c r="G187" s="122">
        <f>TNR!G187+FNR!G187+TMN!G187+MJG!G187+TOL!G187+ANT!G187</f>
        <v>0</v>
      </c>
      <c r="H187" s="122">
        <f>TNR!H187+FNR!H187+TMN!H187+MJG!H187+TOL!H187+ANT!H187</f>
        <v>0</v>
      </c>
      <c r="I187" s="122">
        <f>TNR!I187+FNR!I187+TMN!I187+MJG!I187+TOL!I187+ANT!I187</f>
        <v>0</v>
      </c>
      <c r="J187" s="122">
        <f>TNR!J187+FNR!J187+TMN!J187+MJG!J187+TOL!J187+ANT!J187</f>
        <v>0</v>
      </c>
      <c r="K187" s="122">
        <f>TNR!K187+FNR!K187+TMN!K187+MJG!K187+TOL!K187+ANT!K187</f>
        <v>0</v>
      </c>
      <c r="L187" s="122">
        <f>TNR!L187+FNR!L187+TMN!L187+MJG!L187+TOL!L187+ANT!L187</f>
        <v>0</v>
      </c>
      <c r="M187" s="122">
        <f>TNR!M187+FNR!M187+TMN!M187+MJG!M187+TOL!M187+ANT!M187</f>
        <v>0</v>
      </c>
      <c r="N187" s="122">
        <f>TNR!N187+FNR!N187+TMN!N187+MJG!N187+TOL!N187+ANT!N187</f>
        <v>0</v>
      </c>
      <c r="O187" s="11">
        <f t="shared" si="26"/>
        <v>0</v>
      </c>
      <c r="P187" s="1"/>
      <c r="Q187" s="24"/>
    </row>
    <row r="188" spans="1:17" x14ac:dyDescent="0.25">
      <c r="A188" s="106" t="s">
        <v>151</v>
      </c>
      <c r="B188" s="102" t="s">
        <v>127</v>
      </c>
      <c r="C188" s="122">
        <f>TNR!C188+FNR!C188+TMN!C188+MJG!C188+TOL!C188+ANT!C188</f>
        <v>0</v>
      </c>
      <c r="D188" s="122">
        <f>TNR!D188+FNR!D188+TMN!D188+MJG!D188+TOL!D188+ANT!D188</f>
        <v>0</v>
      </c>
      <c r="E188" s="122">
        <f>TNR!E188+FNR!E188+TMN!E188+MJG!E188+TOL!E188+ANT!E188</f>
        <v>0</v>
      </c>
      <c r="F188" s="122">
        <f>TNR!F188+FNR!F188+TMN!F188+MJG!F188+TOL!F188+ANT!F188</f>
        <v>0</v>
      </c>
      <c r="G188" s="122">
        <f>TNR!G188+FNR!G188+TMN!G188+MJG!G188+TOL!G188+ANT!G188</f>
        <v>0</v>
      </c>
      <c r="H188" s="122">
        <f>TNR!H188+FNR!H188+TMN!H188+MJG!H188+TOL!H188+ANT!H188</f>
        <v>0</v>
      </c>
      <c r="I188" s="122">
        <f>TNR!I188+FNR!I188+TMN!I188+MJG!I188+TOL!I188+ANT!I188</f>
        <v>0</v>
      </c>
      <c r="J188" s="122">
        <f>TNR!J188+FNR!J188+TMN!J188+MJG!J188+TOL!J188+ANT!J188</f>
        <v>0</v>
      </c>
      <c r="K188" s="122">
        <f>TNR!K188+FNR!K188+TMN!K188+MJG!K188+TOL!K188+ANT!K188</f>
        <v>0</v>
      </c>
      <c r="L188" s="122">
        <f>TNR!L188+FNR!L188+TMN!L188+MJG!L188+TOL!L188+ANT!L188</f>
        <v>0</v>
      </c>
      <c r="M188" s="122">
        <f>TNR!M188+FNR!M188+TMN!M188+MJG!M188+TOL!M188+ANT!M188</f>
        <v>0</v>
      </c>
      <c r="N188" s="122">
        <f>TNR!N188+FNR!N188+TMN!N188+MJG!N188+TOL!N188+ANT!N188</f>
        <v>0</v>
      </c>
      <c r="O188" s="11">
        <f t="shared" si="26"/>
        <v>0</v>
      </c>
      <c r="P188" s="1"/>
      <c r="Q188" s="1"/>
    </row>
    <row r="189" spans="1:17" x14ac:dyDescent="0.25">
      <c r="A189" s="106" t="s">
        <v>152</v>
      </c>
      <c r="B189" s="102" t="s">
        <v>128</v>
      </c>
      <c r="C189" s="122">
        <f>TNR!C189+FNR!C189+TMN!C189+MJG!C189+TOL!C189+ANT!C189</f>
        <v>0</v>
      </c>
      <c r="D189" s="122">
        <f>TNR!D189+FNR!D189+TMN!D189+MJG!D189+TOL!D189+ANT!D189</f>
        <v>0</v>
      </c>
      <c r="E189" s="122">
        <f>TNR!E189+FNR!E189+TMN!E189+MJG!E189+TOL!E189+ANT!E189</f>
        <v>0</v>
      </c>
      <c r="F189" s="122">
        <f>TNR!F189+FNR!F189+TMN!F189+MJG!F189+TOL!F189+ANT!F189</f>
        <v>0</v>
      </c>
      <c r="G189" s="122">
        <f>TNR!G189+FNR!G189+TMN!G189+MJG!G189+TOL!G189+ANT!G189</f>
        <v>0</v>
      </c>
      <c r="H189" s="122">
        <f>TNR!H189+FNR!H189+TMN!H189+MJG!H189+TOL!H189+ANT!H189</f>
        <v>0</v>
      </c>
      <c r="I189" s="122">
        <f>TNR!I189+FNR!I189+TMN!I189+MJG!I189+TOL!I189+ANT!I189</f>
        <v>0</v>
      </c>
      <c r="J189" s="122">
        <f>TNR!J189+FNR!J189+TMN!J189+MJG!J189+TOL!J189+ANT!J189</f>
        <v>0</v>
      </c>
      <c r="K189" s="122">
        <f>TNR!K189+FNR!K189+TMN!K189+MJG!K189+TOL!K189+ANT!K189</f>
        <v>0</v>
      </c>
      <c r="L189" s="122">
        <f>TNR!L189+FNR!L189+TMN!L189+MJG!L189+TOL!L189+ANT!L189</f>
        <v>0</v>
      </c>
      <c r="M189" s="122">
        <f>TNR!M189+FNR!M189+TMN!M189+MJG!M189+TOL!M189+ANT!M189</f>
        <v>0</v>
      </c>
      <c r="N189" s="122">
        <f>TNR!N189+FNR!N189+TMN!N189+MJG!N189+TOL!N189+ANT!N189</f>
        <v>0</v>
      </c>
      <c r="O189" s="11">
        <f t="shared" si="26"/>
        <v>0</v>
      </c>
      <c r="P189" s="1"/>
      <c r="Q189" s="1"/>
    </row>
    <row r="190" spans="1:17" x14ac:dyDescent="0.25">
      <c r="A190" s="107" t="s">
        <v>39</v>
      </c>
      <c r="B190" s="83" t="s">
        <v>153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7"/>
      <c r="P190" s="1"/>
      <c r="Q190" s="1"/>
    </row>
    <row r="191" spans="1:17" x14ac:dyDescent="0.25">
      <c r="A191" s="106" t="s">
        <v>154</v>
      </c>
      <c r="B191" s="102" t="s">
        <v>125</v>
      </c>
      <c r="C191" s="122">
        <f>TNR!C191+FNR!C191+TMN!C191+MJG!C191+TOL!C191+ANT!C191</f>
        <v>0</v>
      </c>
      <c r="D191" s="122">
        <f>TNR!D191+FNR!D191+TMN!D191+MJG!D191+TOL!D191+ANT!D191</f>
        <v>0</v>
      </c>
      <c r="E191" s="122">
        <f>TNR!E191+FNR!E191+TMN!E191+MJG!E191+TOL!E191+ANT!E191</f>
        <v>0</v>
      </c>
      <c r="F191" s="122">
        <f>TNR!F191+FNR!F191+TMN!F191+MJG!F191+TOL!F191+ANT!F191</f>
        <v>0</v>
      </c>
      <c r="G191" s="122">
        <f>TNR!G191+FNR!G191+TMN!G191+MJG!G191+TOL!G191+ANT!G191</f>
        <v>0</v>
      </c>
      <c r="H191" s="122">
        <f>TNR!H191+FNR!H191+TMN!H191+MJG!H191+TOL!H191+ANT!H191</f>
        <v>0</v>
      </c>
      <c r="I191" s="122">
        <f>TNR!I191+FNR!I191+TMN!I191+MJG!I191+TOL!I191+ANT!I191</f>
        <v>0</v>
      </c>
      <c r="J191" s="122">
        <f>TNR!J191+FNR!J191+TMN!J191+MJG!J191+TOL!J191+ANT!J191</f>
        <v>0</v>
      </c>
      <c r="K191" s="122">
        <f>TNR!K191+FNR!K191+TMN!K191+MJG!K191+TOL!K191+ANT!K191</f>
        <v>0</v>
      </c>
      <c r="L191" s="122">
        <f>TNR!L191+FNR!L191+TMN!L191+MJG!L191+TOL!L191+ANT!L191</f>
        <v>0</v>
      </c>
      <c r="M191" s="122">
        <f>TNR!M191+FNR!M191+TMN!M191+MJG!M191+TOL!M191+ANT!M191</f>
        <v>0</v>
      </c>
      <c r="N191" s="122">
        <f>TNR!N191+FNR!N191+TMN!N191+MJG!N191+TOL!N191+ANT!N191</f>
        <v>0</v>
      </c>
      <c r="O191" s="11">
        <f t="shared" si="26"/>
        <v>0</v>
      </c>
      <c r="P191" s="1"/>
      <c r="Q191" s="24"/>
    </row>
    <row r="192" spans="1:17" x14ac:dyDescent="0.25">
      <c r="A192" s="106" t="s">
        <v>155</v>
      </c>
      <c r="B192" s="102" t="s">
        <v>126</v>
      </c>
      <c r="C192" s="122">
        <f>TNR!C192+FNR!C192+TMN!C192+MJG!C192+TOL!C192+ANT!C192</f>
        <v>0</v>
      </c>
      <c r="D192" s="122">
        <f>TNR!D192+FNR!D192+TMN!D192+MJG!D192+TOL!D192+ANT!D192</f>
        <v>0</v>
      </c>
      <c r="E192" s="122">
        <f>TNR!E192+FNR!E192+TMN!E192+MJG!E192+TOL!E192+ANT!E192</f>
        <v>0</v>
      </c>
      <c r="F192" s="122">
        <f>TNR!F192+FNR!F192+TMN!F192+MJG!F192+TOL!F192+ANT!F192</f>
        <v>0</v>
      </c>
      <c r="G192" s="122">
        <f>TNR!G192+FNR!G192+TMN!G192+MJG!G192+TOL!G192+ANT!G192</f>
        <v>0</v>
      </c>
      <c r="H192" s="122">
        <f>TNR!H192+FNR!H192+TMN!H192+MJG!H192+TOL!H192+ANT!H192</f>
        <v>0</v>
      </c>
      <c r="I192" s="122">
        <f>TNR!I192+FNR!I192+TMN!I192+MJG!I192+TOL!I192+ANT!I192</f>
        <v>0</v>
      </c>
      <c r="J192" s="122">
        <f>TNR!J192+FNR!J192+TMN!J192+MJG!J192+TOL!J192+ANT!J192</f>
        <v>0</v>
      </c>
      <c r="K192" s="122">
        <f>TNR!K192+FNR!K192+TMN!K192+MJG!K192+TOL!K192+ANT!K192</f>
        <v>0</v>
      </c>
      <c r="L192" s="122">
        <f>TNR!L192+FNR!L192+TMN!L192+MJG!L192+TOL!L192+ANT!L192</f>
        <v>0</v>
      </c>
      <c r="M192" s="122">
        <f>TNR!M192+FNR!M192+TMN!M192+MJG!M192+TOL!M192+ANT!M192</f>
        <v>0</v>
      </c>
      <c r="N192" s="122">
        <f>TNR!N192+FNR!N192+TMN!N192+MJG!N192+TOL!N192+ANT!N192</f>
        <v>0</v>
      </c>
      <c r="O192" s="11">
        <f t="shared" si="26"/>
        <v>0</v>
      </c>
      <c r="P192" s="1"/>
      <c r="Q192" s="24"/>
    </row>
    <row r="193" spans="1:17" x14ac:dyDescent="0.25">
      <c r="A193" s="106" t="s">
        <v>156</v>
      </c>
      <c r="B193" s="102" t="s">
        <v>127</v>
      </c>
      <c r="C193" s="122">
        <f>TNR!C193+FNR!C193+TMN!C193+MJG!C193+TOL!C193+ANT!C193</f>
        <v>0</v>
      </c>
      <c r="D193" s="122">
        <f>TNR!D193+FNR!D193+TMN!D193+MJG!D193+TOL!D193+ANT!D193</f>
        <v>0</v>
      </c>
      <c r="E193" s="122">
        <f>TNR!E193+FNR!E193+TMN!E193+MJG!E193+TOL!E193+ANT!E193</f>
        <v>0</v>
      </c>
      <c r="F193" s="122">
        <f>TNR!F193+FNR!F193+TMN!F193+MJG!F193+TOL!F193+ANT!F193</f>
        <v>0</v>
      </c>
      <c r="G193" s="122">
        <f>TNR!G193+FNR!G193+TMN!G193+MJG!G193+TOL!G193+ANT!G193</f>
        <v>0</v>
      </c>
      <c r="H193" s="122">
        <f>TNR!H193+FNR!H193+TMN!H193+MJG!H193+TOL!H193+ANT!H193</f>
        <v>0</v>
      </c>
      <c r="I193" s="122">
        <f>TNR!I193+FNR!I193+TMN!I193+MJG!I193+TOL!I193+ANT!I193</f>
        <v>0</v>
      </c>
      <c r="J193" s="122">
        <f>TNR!J193+FNR!J193+TMN!J193+MJG!J193+TOL!J193+ANT!J193</f>
        <v>0</v>
      </c>
      <c r="K193" s="122">
        <f>TNR!K193+FNR!K193+TMN!K193+MJG!K193+TOL!K193+ANT!K193</f>
        <v>0</v>
      </c>
      <c r="L193" s="122">
        <f>TNR!L193+FNR!L193+TMN!L193+MJG!L193+TOL!L193+ANT!L193</f>
        <v>0</v>
      </c>
      <c r="M193" s="122">
        <f>TNR!M193+FNR!M193+TMN!M193+MJG!M193+TOL!M193+ANT!M193</f>
        <v>0</v>
      </c>
      <c r="N193" s="122">
        <f>TNR!N193+FNR!N193+TMN!N193+MJG!N193+TOL!N193+ANT!N193</f>
        <v>0</v>
      </c>
      <c r="O193" s="11">
        <f t="shared" si="26"/>
        <v>0</v>
      </c>
      <c r="P193" s="1"/>
      <c r="Q193" s="1"/>
    </row>
    <row r="194" spans="1:17" x14ac:dyDescent="0.25">
      <c r="A194" s="106" t="s">
        <v>157</v>
      </c>
      <c r="B194" s="102" t="s">
        <v>128</v>
      </c>
      <c r="C194" s="122">
        <f>TNR!C194+FNR!C194+TMN!C194+MJG!C194+TOL!C194+ANT!C194</f>
        <v>0</v>
      </c>
      <c r="D194" s="122">
        <f>TNR!D194+FNR!D194+TMN!D194+MJG!D194+TOL!D194+ANT!D194</f>
        <v>0</v>
      </c>
      <c r="E194" s="122">
        <f>TNR!E194+FNR!E194+TMN!E194+MJG!E194+TOL!E194+ANT!E194</f>
        <v>0</v>
      </c>
      <c r="F194" s="122">
        <f>TNR!F194+FNR!F194+TMN!F194+MJG!F194+TOL!F194+ANT!F194</f>
        <v>0</v>
      </c>
      <c r="G194" s="122">
        <f>TNR!G194+FNR!G194+TMN!G194+MJG!G194+TOL!G194+ANT!G194</f>
        <v>0</v>
      </c>
      <c r="H194" s="122">
        <f>TNR!H194+FNR!H194+TMN!H194+MJG!H194+TOL!H194+ANT!H194</f>
        <v>0</v>
      </c>
      <c r="I194" s="122">
        <f>TNR!I194+FNR!I194+TMN!I194+MJG!I194+TOL!I194+ANT!I194</f>
        <v>0</v>
      </c>
      <c r="J194" s="122">
        <f>TNR!J194+FNR!J194+TMN!J194+MJG!J194+TOL!J194+ANT!J194</f>
        <v>0</v>
      </c>
      <c r="K194" s="122">
        <f>TNR!K194+FNR!K194+TMN!K194+MJG!K194+TOL!K194+ANT!K194</f>
        <v>0</v>
      </c>
      <c r="L194" s="122">
        <f>TNR!L194+FNR!L194+TMN!L194+MJG!L194+TOL!L194+ANT!L194</f>
        <v>0</v>
      </c>
      <c r="M194" s="122">
        <f>TNR!M194+FNR!M194+TMN!M194+MJG!M194+TOL!M194+ANT!M194</f>
        <v>0</v>
      </c>
      <c r="N194" s="122">
        <f>TNR!N194+FNR!N194+TMN!N194+MJG!N194+TOL!N194+ANT!N194</f>
        <v>0</v>
      </c>
      <c r="O194" s="11">
        <f t="shared" si="26"/>
        <v>0</v>
      </c>
      <c r="P194" s="1"/>
      <c r="Q194" s="1"/>
    </row>
    <row r="195" spans="1:17" x14ac:dyDescent="0.25">
      <c r="A195" s="107" t="s">
        <v>41</v>
      </c>
      <c r="B195" s="83" t="s">
        <v>158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7"/>
      <c r="P195" s="1"/>
      <c r="Q195" s="1"/>
    </row>
    <row r="196" spans="1:17" x14ac:dyDescent="0.25">
      <c r="A196" s="106" t="s">
        <v>159</v>
      </c>
      <c r="B196" s="102" t="s">
        <v>125</v>
      </c>
      <c r="C196" s="122">
        <f>TNR!C196+FNR!C196+TMN!C196+MJG!C196+TOL!C196+ANT!C196</f>
        <v>0</v>
      </c>
      <c r="D196" s="122">
        <f>TNR!D196+FNR!D196+TMN!D196+MJG!D196+TOL!D196+ANT!D196</f>
        <v>0</v>
      </c>
      <c r="E196" s="122">
        <f>TNR!E196+FNR!E196+TMN!E196+MJG!E196+TOL!E196+ANT!E196</f>
        <v>0</v>
      </c>
      <c r="F196" s="122">
        <f>TNR!F196+FNR!F196+TMN!F196+MJG!F196+TOL!F196+ANT!F196</f>
        <v>0</v>
      </c>
      <c r="G196" s="122">
        <f>TNR!G196+FNR!G196+TMN!G196+MJG!G196+TOL!G196+ANT!G196</f>
        <v>0</v>
      </c>
      <c r="H196" s="122">
        <f>TNR!H196+FNR!H196+TMN!H196+MJG!H196+TOL!H196+ANT!H196</f>
        <v>0</v>
      </c>
      <c r="I196" s="122">
        <f>TNR!I196+FNR!I196+TMN!I196+MJG!I196+TOL!I196+ANT!I196</f>
        <v>0</v>
      </c>
      <c r="J196" s="122">
        <f>TNR!J196+FNR!J196+TMN!J196+MJG!J196+TOL!J196+ANT!J196</f>
        <v>0</v>
      </c>
      <c r="K196" s="122">
        <f>TNR!K196+FNR!K196+TMN!K196+MJG!K196+TOL!K196+ANT!K196</f>
        <v>0</v>
      </c>
      <c r="L196" s="122">
        <f>TNR!L196+FNR!L196+TMN!L196+MJG!L196+TOL!L196+ANT!L196</f>
        <v>0</v>
      </c>
      <c r="M196" s="122">
        <f>TNR!M196+FNR!M196+TMN!M196+MJG!M196+TOL!M196+ANT!M196</f>
        <v>0</v>
      </c>
      <c r="N196" s="122">
        <f>TNR!N196+FNR!N196+TMN!N196+MJG!N196+TOL!N196+ANT!N196</f>
        <v>0</v>
      </c>
      <c r="O196" s="11">
        <f t="shared" si="26"/>
        <v>0</v>
      </c>
      <c r="P196" s="1"/>
      <c r="Q196" s="1"/>
    </row>
    <row r="197" spans="1:17" x14ac:dyDescent="0.25">
      <c r="A197" s="106" t="s">
        <v>160</v>
      </c>
      <c r="B197" s="102" t="s">
        <v>126</v>
      </c>
      <c r="C197" s="122">
        <f>TNR!C197+FNR!C197+TMN!C197+MJG!C197+TOL!C197+ANT!C197</f>
        <v>0</v>
      </c>
      <c r="D197" s="122">
        <f>TNR!D197+FNR!D197+TMN!D197+MJG!D197+TOL!D197+ANT!D197</f>
        <v>0</v>
      </c>
      <c r="E197" s="122">
        <f>TNR!E197+FNR!E197+TMN!E197+MJG!E197+TOL!E197+ANT!E197</f>
        <v>0</v>
      </c>
      <c r="F197" s="122">
        <f>TNR!F197+FNR!F197+TMN!F197+MJG!F197+TOL!F197+ANT!F197</f>
        <v>0</v>
      </c>
      <c r="G197" s="122">
        <f>TNR!G197+FNR!G197+TMN!G197+MJG!G197+TOL!G197+ANT!G197</f>
        <v>0</v>
      </c>
      <c r="H197" s="122">
        <f>TNR!H197+FNR!H197+TMN!H197+MJG!H197+TOL!H197+ANT!H197</f>
        <v>0</v>
      </c>
      <c r="I197" s="122">
        <f>TNR!I197+FNR!I197+TMN!I197+MJG!I197+TOL!I197+ANT!I197</f>
        <v>0</v>
      </c>
      <c r="J197" s="122">
        <f>TNR!J197+FNR!J197+TMN!J197+MJG!J197+TOL!J197+ANT!J197</f>
        <v>0</v>
      </c>
      <c r="K197" s="122">
        <f>TNR!K197+FNR!K197+TMN!K197+MJG!K197+TOL!K197+ANT!K197</f>
        <v>0</v>
      </c>
      <c r="L197" s="122">
        <f>TNR!L197+FNR!L197+TMN!L197+MJG!L197+TOL!L197+ANT!L197</f>
        <v>0</v>
      </c>
      <c r="M197" s="122">
        <f>TNR!M197+FNR!M197+TMN!M197+MJG!M197+TOL!M197+ANT!M197</f>
        <v>0</v>
      </c>
      <c r="N197" s="122">
        <f>TNR!N197+FNR!N197+TMN!N197+MJG!N197+TOL!N197+ANT!N197</f>
        <v>0</v>
      </c>
      <c r="O197" s="11">
        <f t="shared" si="26"/>
        <v>0</v>
      </c>
      <c r="P197" s="1"/>
      <c r="Q197" s="1"/>
    </row>
    <row r="198" spans="1:17" x14ac:dyDescent="0.25">
      <c r="A198" s="106" t="s">
        <v>161</v>
      </c>
      <c r="B198" s="102" t="s">
        <v>127</v>
      </c>
      <c r="C198" s="122">
        <f>TNR!C198+FNR!C198+TMN!C198+MJG!C198+TOL!C198+ANT!C198</f>
        <v>0</v>
      </c>
      <c r="D198" s="122">
        <f>TNR!D198+FNR!D198+TMN!D198+MJG!D198+TOL!D198+ANT!D198</f>
        <v>0</v>
      </c>
      <c r="E198" s="122">
        <f>TNR!E198+FNR!E198+TMN!E198+MJG!E198+TOL!E198+ANT!E198</f>
        <v>0</v>
      </c>
      <c r="F198" s="122">
        <f>TNR!F198+FNR!F198+TMN!F198+MJG!F198+TOL!F198+ANT!F198</f>
        <v>0</v>
      </c>
      <c r="G198" s="122">
        <f>TNR!G198+FNR!G198+TMN!G198+MJG!G198+TOL!G198+ANT!G198</f>
        <v>0</v>
      </c>
      <c r="H198" s="122">
        <f>TNR!H198+FNR!H198+TMN!H198+MJG!H198+TOL!H198+ANT!H198</f>
        <v>0</v>
      </c>
      <c r="I198" s="122">
        <f>TNR!I198+FNR!I198+TMN!I198+MJG!I198+TOL!I198+ANT!I198</f>
        <v>0</v>
      </c>
      <c r="J198" s="122">
        <f>TNR!J198+FNR!J198+TMN!J198+MJG!J198+TOL!J198+ANT!J198</f>
        <v>0</v>
      </c>
      <c r="K198" s="122">
        <f>TNR!K198+FNR!K198+TMN!K198+MJG!K198+TOL!K198+ANT!K198</f>
        <v>0</v>
      </c>
      <c r="L198" s="122">
        <f>TNR!L198+FNR!L198+TMN!L198+MJG!L198+TOL!L198+ANT!L198</f>
        <v>0</v>
      </c>
      <c r="M198" s="122">
        <f>TNR!M198+FNR!M198+TMN!M198+MJG!M198+TOL!M198+ANT!M198</f>
        <v>0</v>
      </c>
      <c r="N198" s="122">
        <f>TNR!N198+FNR!N198+TMN!N198+MJG!N198+TOL!N198+ANT!N198</f>
        <v>0</v>
      </c>
      <c r="O198" s="11">
        <f t="shared" si="26"/>
        <v>0</v>
      </c>
      <c r="P198" s="1"/>
      <c r="Q198" s="1"/>
    </row>
    <row r="199" spans="1:17" x14ac:dyDescent="0.25">
      <c r="A199" s="106" t="s">
        <v>162</v>
      </c>
      <c r="B199" s="102" t="s">
        <v>128</v>
      </c>
      <c r="C199" s="122">
        <f>TNR!C199+FNR!C199+TMN!C199+MJG!C199+TOL!C199+ANT!C199</f>
        <v>0</v>
      </c>
      <c r="D199" s="122">
        <f>TNR!D199+FNR!D199+TMN!D199+MJG!D199+TOL!D199+ANT!D199</f>
        <v>0</v>
      </c>
      <c r="E199" s="122">
        <f>TNR!E199+FNR!E199+TMN!E199+MJG!E199+TOL!E199+ANT!E199</f>
        <v>0</v>
      </c>
      <c r="F199" s="122">
        <f>TNR!F199+FNR!F199+TMN!F199+MJG!F199+TOL!F199+ANT!F199</f>
        <v>0</v>
      </c>
      <c r="G199" s="122">
        <f>TNR!G199+FNR!G199+TMN!G199+MJG!G199+TOL!G199+ANT!G199</f>
        <v>0</v>
      </c>
      <c r="H199" s="122">
        <f>TNR!H199+FNR!H199+TMN!H199+MJG!H199+TOL!H199+ANT!H199</f>
        <v>0</v>
      </c>
      <c r="I199" s="122">
        <f>TNR!I199+FNR!I199+TMN!I199+MJG!I199+TOL!I199+ANT!I199</f>
        <v>0</v>
      </c>
      <c r="J199" s="122">
        <f>TNR!J199+FNR!J199+TMN!J199+MJG!J199+TOL!J199+ANT!J199</f>
        <v>0</v>
      </c>
      <c r="K199" s="122">
        <f>TNR!K199+FNR!K199+TMN!K199+MJG!K199+TOL!K199+ANT!K199</f>
        <v>0</v>
      </c>
      <c r="L199" s="122">
        <f>TNR!L199+FNR!L199+TMN!L199+MJG!L199+TOL!L199+ANT!L199</f>
        <v>0</v>
      </c>
      <c r="M199" s="122">
        <f>TNR!M199+FNR!M199+TMN!M199+MJG!M199+TOL!M199+ANT!M199</f>
        <v>0</v>
      </c>
      <c r="N199" s="122">
        <f>TNR!N199+FNR!N199+TMN!N199+MJG!N199+TOL!N199+ANT!N199</f>
        <v>0</v>
      </c>
      <c r="O199" s="11">
        <f t="shared" si="26"/>
        <v>0</v>
      </c>
      <c r="P199" s="26"/>
      <c r="Q199" s="26"/>
    </row>
    <row r="200" spans="1:17" ht="25.5" x14ac:dyDescent="0.25">
      <c r="A200" s="107" t="s">
        <v>43</v>
      </c>
      <c r="B200" s="173" t="s">
        <v>413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7"/>
      <c r="P200" s="1"/>
      <c r="Q200" s="1"/>
    </row>
    <row r="201" spans="1:17" x14ac:dyDescent="0.25">
      <c r="A201" s="106" t="s">
        <v>163</v>
      </c>
      <c r="B201" s="102" t="s">
        <v>125</v>
      </c>
      <c r="C201" s="122">
        <f>TNR!C201+FNR!C201+TMN!C201+MJG!C201+TOL!C201+ANT!C201</f>
        <v>0</v>
      </c>
      <c r="D201" s="122">
        <f>TNR!D201+FNR!D201+TMN!D201+MJG!D201+TOL!D201+ANT!D201</f>
        <v>7</v>
      </c>
      <c r="E201" s="122">
        <f>TNR!E201+FNR!E201+TMN!E201+MJG!E201+TOL!E201+ANT!E201</f>
        <v>0</v>
      </c>
      <c r="F201" s="122">
        <f>TNR!F201+FNR!F201+TMN!F201+MJG!F201+TOL!F201+ANT!F201</f>
        <v>0</v>
      </c>
      <c r="G201" s="122">
        <f>TNR!G201+FNR!G201+TMN!G201+MJG!G201+TOL!G201+ANT!G201</f>
        <v>0</v>
      </c>
      <c r="H201" s="122">
        <f>TNR!H201+FNR!H201+TMN!H201+MJG!H201+TOL!H201+ANT!H201</f>
        <v>0</v>
      </c>
      <c r="I201" s="122">
        <f>TNR!I201+FNR!I201+TMN!I201+MJG!I201+TOL!I201+ANT!I201</f>
        <v>0</v>
      </c>
      <c r="J201" s="122">
        <f>TNR!J201+FNR!J201+TMN!J201+MJG!J201+TOL!J201+ANT!J201</f>
        <v>0</v>
      </c>
      <c r="K201" s="122">
        <f>TNR!K201+FNR!K201+TMN!K201+MJG!K201+TOL!K201+ANT!K201</f>
        <v>0</v>
      </c>
      <c r="L201" s="122">
        <f>TNR!L201+FNR!L201+TMN!L201+MJG!L201+TOL!L201+ANT!L201</f>
        <v>0</v>
      </c>
      <c r="M201" s="122">
        <f>TNR!M201+FNR!M201+TMN!M201+MJG!M201+TOL!M201+ANT!M201</f>
        <v>0</v>
      </c>
      <c r="N201" s="122">
        <f>TNR!N201+FNR!N201+TMN!N201+MJG!N201+TOL!N201+ANT!N201</f>
        <v>0</v>
      </c>
      <c r="O201" s="11">
        <f t="shared" si="26"/>
        <v>7</v>
      </c>
      <c r="P201" s="1"/>
      <c r="Q201" s="1"/>
    </row>
    <row r="202" spans="1:17" x14ac:dyDescent="0.25">
      <c r="A202" s="106" t="s">
        <v>164</v>
      </c>
      <c r="B202" s="102" t="s">
        <v>126</v>
      </c>
      <c r="C202" s="122">
        <f>TNR!C202+FNR!C202+TMN!C202+MJG!C202+TOL!C202+ANT!C202</f>
        <v>0</v>
      </c>
      <c r="D202" s="122">
        <f>TNR!D202+FNR!D202+TMN!D202+MJG!D202+TOL!D202+ANT!D202</f>
        <v>5</v>
      </c>
      <c r="E202" s="122">
        <f>TNR!E202+FNR!E202+TMN!E202+MJG!E202+TOL!E202+ANT!E202</f>
        <v>0</v>
      </c>
      <c r="F202" s="122">
        <f>TNR!F202+FNR!F202+TMN!F202+MJG!F202+TOL!F202+ANT!F202</f>
        <v>0</v>
      </c>
      <c r="G202" s="122">
        <f>TNR!G202+FNR!G202+TMN!G202+MJG!G202+TOL!G202+ANT!G202</f>
        <v>0</v>
      </c>
      <c r="H202" s="122">
        <f>TNR!H202+FNR!H202+TMN!H202+MJG!H202+TOL!H202+ANT!H202</f>
        <v>0</v>
      </c>
      <c r="I202" s="122">
        <f>TNR!I202+FNR!I202+TMN!I202+MJG!I202+TOL!I202+ANT!I202</f>
        <v>0</v>
      </c>
      <c r="J202" s="122">
        <f>TNR!J202+FNR!J202+TMN!J202+MJG!J202+TOL!J202+ANT!J202</f>
        <v>0</v>
      </c>
      <c r="K202" s="122">
        <f>TNR!K202+FNR!K202+TMN!K202+MJG!K202+TOL!K202+ANT!K202</f>
        <v>0</v>
      </c>
      <c r="L202" s="122">
        <f>TNR!L202+FNR!L202+TMN!L202+MJG!L202+TOL!L202+ANT!L202</f>
        <v>0</v>
      </c>
      <c r="M202" s="122">
        <f>TNR!M202+FNR!M202+TMN!M202+MJG!M202+TOL!M202+ANT!M202</f>
        <v>0</v>
      </c>
      <c r="N202" s="122">
        <f>TNR!N202+FNR!N202+TMN!N202+MJG!N202+TOL!N202+ANT!N202</f>
        <v>0</v>
      </c>
      <c r="O202" s="11">
        <f t="shared" si="26"/>
        <v>5</v>
      </c>
      <c r="P202" s="1"/>
      <c r="Q202" s="1"/>
    </row>
    <row r="203" spans="1:17" x14ac:dyDescent="0.25">
      <c r="A203" s="106" t="s">
        <v>165</v>
      </c>
      <c r="B203" s="102" t="s">
        <v>127</v>
      </c>
      <c r="C203" s="122">
        <f>TNR!C203+FNR!C203+TMN!C203+MJG!C203+TOL!C203+ANT!C203</f>
        <v>0</v>
      </c>
      <c r="D203" s="122">
        <f>TNR!D203+FNR!D203+TMN!D203+MJG!D203+TOL!D203+ANT!D203</f>
        <v>0</v>
      </c>
      <c r="E203" s="122">
        <f>TNR!E203+FNR!E203+TMN!E203+MJG!E203+TOL!E203+ANT!E203</f>
        <v>0</v>
      </c>
      <c r="F203" s="122">
        <f>TNR!F203+FNR!F203+TMN!F203+MJG!F203+TOL!F203+ANT!F203</f>
        <v>0</v>
      </c>
      <c r="G203" s="122">
        <f>TNR!G203+FNR!G203+TMN!G203+MJG!G203+TOL!G203+ANT!G203</f>
        <v>0</v>
      </c>
      <c r="H203" s="122">
        <f>TNR!H203+FNR!H203+TMN!H203+MJG!H203+TOL!H203+ANT!H203</f>
        <v>0</v>
      </c>
      <c r="I203" s="122">
        <f>TNR!I203+FNR!I203+TMN!I203+MJG!I203+TOL!I203+ANT!I203</f>
        <v>0</v>
      </c>
      <c r="J203" s="122">
        <f>TNR!J203+FNR!J203+TMN!J203+MJG!J203+TOL!J203+ANT!J203</f>
        <v>0</v>
      </c>
      <c r="K203" s="122">
        <f>TNR!K203+FNR!K203+TMN!K203+MJG!K203+TOL!K203+ANT!K203</f>
        <v>0</v>
      </c>
      <c r="L203" s="122">
        <f>TNR!L203+FNR!L203+TMN!L203+MJG!L203+TOL!L203+ANT!L203</f>
        <v>0</v>
      </c>
      <c r="M203" s="122">
        <f>TNR!M203+FNR!M203+TMN!M203+MJG!M203+TOL!M203+ANT!M203</f>
        <v>0</v>
      </c>
      <c r="N203" s="122">
        <f>TNR!N203+FNR!N203+TMN!N203+MJG!N203+TOL!N203+ANT!N203</f>
        <v>0</v>
      </c>
      <c r="O203" s="11">
        <f t="shared" si="26"/>
        <v>0</v>
      </c>
      <c r="P203" s="1"/>
      <c r="Q203" s="1"/>
    </row>
    <row r="204" spans="1:17" x14ac:dyDescent="0.25">
      <c r="A204" s="106" t="s">
        <v>166</v>
      </c>
      <c r="B204" s="102" t="s">
        <v>128</v>
      </c>
      <c r="C204" s="122">
        <f>TNR!C204+FNR!C204+TMN!C204+MJG!C204+TOL!C204+ANT!C204</f>
        <v>0</v>
      </c>
      <c r="D204" s="122">
        <f>TNR!D204+FNR!D204+TMN!D204+MJG!D204+TOL!D204+ANT!D204</f>
        <v>5</v>
      </c>
      <c r="E204" s="122">
        <f>TNR!E204+FNR!E204+TMN!E204+MJG!E204+TOL!E204+ANT!E204</f>
        <v>0</v>
      </c>
      <c r="F204" s="122">
        <f>TNR!F204+FNR!F204+TMN!F204+MJG!F204+TOL!F204+ANT!F204</f>
        <v>0</v>
      </c>
      <c r="G204" s="122">
        <f>TNR!G204+FNR!G204+TMN!G204+MJG!G204+TOL!G204+ANT!G204</f>
        <v>0</v>
      </c>
      <c r="H204" s="122">
        <f>TNR!H204+FNR!H204+TMN!H204+MJG!H204+TOL!H204+ANT!H204</f>
        <v>0</v>
      </c>
      <c r="I204" s="122">
        <f>TNR!I204+FNR!I204+TMN!I204+MJG!I204+TOL!I204+ANT!I204</f>
        <v>0</v>
      </c>
      <c r="J204" s="122">
        <f>TNR!J204+FNR!J204+TMN!J204+MJG!J204+TOL!J204+ANT!J204</f>
        <v>0</v>
      </c>
      <c r="K204" s="122">
        <f>TNR!K204+FNR!K204+TMN!K204+MJG!K204+TOL!K204+ANT!K204</f>
        <v>0</v>
      </c>
      <c r="L204" s="122">
        <f>TNR!L204+FNR!L204+TMN!L204+MJG!L204+TOL!L204+ANT!L204</f>
        <v>0</v>
      </c>
      <c r="M204" s="122">
        <f>TNR!M204+FNR!M204+TMN!M204+MJG!M204+TOL!M204+ANT!M204</f>
        <v>0</v>
      </c>
      <c r="N204" s="122">
        <f>TNR!N204+FNR!N204+TMN!N204+MJG!N204+TOL!N204+ANT!N204</f>
        <v>0</v>
      </c>
      <c r="O204" s="11">
        <f t="shared" si="26"/>
        <v>5</v>
      </c>
      <c r="P204" s="26"/>
      <c r="Q204" s="26"/>
    </row>
    <row r="205" spans="1:17" x14ac:dyDescent="0.25">
      <c r="A205" s="107" t="s">
        <v>45</v>
      </c>
      <c r="B205" s="198" t="s">
        <v>167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8"/>
      <c r="P205" s="26"/>
      <c r="Q205" s="26"/>
    </row>
    <row r="206" spans="1:17" x14ac:dyDescent="0.25">
      <c r="A206" s="106" t="s">
        <v>168</v>
      </c>
      <c r="B206" s="104" t="s">
        <v>125</v>
      </c>
      <c r="C206" s="122">
        <f>TNR!C206+FNR!C206+TMN!C206+MJG!C206+TOL!C206+ANT!C206</f>
        <v>0</v>
      </c>
      <c r="D206" s="122">
        <f>TNR!D206+FNR!D206+TMN!D206+MJG!D206+TOL!D206+ANT!D206</f>
        <v>0</v>
      </c>
      <c r="E206" s="122">
        <f>TNR!E206+FNR!E206+TMN!E206+MJG!E206+TOL!E206+ANT!E206</f>
        <v>2</v>
      </c>
      <c r="F206" s="122">
        <f>TNR!F206+FNR!F206+TMN!F206+MJG!F206+TOL!F206+ANT!F206</f>
        <v>0</v>
      </c>
      <c r="G206" s="122">
        <f>TNR!G206+FNR!G206+TMN!G206+MJG!G206+TOL!G206+ANT!G206</f>
        <v>0</v>
      </c>
      <c r="H206" s="122">
        <f>TNR!H206+FNR!H206+TMN!H206+MJG!H206+TOL!H206+ANT!H206</f>
        <v>0</v>
      </c>
      <c r="I206" s="122">
        <f>TNR!I206+FNR!I206+TMN!I206+MJG!I206+TOL!I206+ANT!I206</f>
        <v>0</v>
      </c>
      <c r="J206" s="122">
        <f>TNR!J206+FNR!J206+TMN!J206+MJG!J206+TOL!J206+ANT!J206</f>
        <v>0</v>
      </c>
      <c r="K206" s="122">
        <f>TNR!K206+FNR!K206+TMN!K206+MJG!K206+TOL!K206+ANT!K206</f>
        <v>0</v>
      </c>
      <c r="L206" s="122">
        <f>TNR!L206+FNR!L206+TMN!L206+MJG!L206+TOL!L206+ANT!L206</f>
        <v>0</v>
      </c>
      <c r="M206" s="122">
        <f>TNR!M206+FNR!M206+TMN!M206+MJG!M206+TOL!M206+ANT!M206</f>
        <v>0</v>
      </c>
      <c r="N206" s="122">
        <f>TNR!N206+FNR!N206+TMN!N206+MJG!N206+TOL!N206+ANT!N206</f>
        <v>0</v>
      </c>
      <c r="O206" s="11">
        <f t="shared" si="26"/>
        <v>2</v>
      </c>
      <c r="P206" s="1"/>
      <c r="Q206" s="24"/>
    </row>
    <row r="207" spans="1:17" x14ac:dyDescent="0.25">
      <c r="A207" s="106" t="s">
        <v>169</v>
      </c>
      <c r="B207" s="102" t="s">
        <v>126</v>
      </c>
      <c r="C207" s="122">
        <f>TNR!C207+FNR!C207+TMN!C207+MJG!C207+TOL!C207+ANT!C207</f>
        <v>0</v>
      </c>
      <c r="D207" s="122">
        <f>TNR!D207+FNR!D207+TMN!D207+MJG!D207+TOL!D207+ANT!D207</f>
        <v>0</v>
      </c>
      <c r="E207" s="122">
        <f>TNR!E207+FNR!E207+TMN!E207+MJG!E207+TOL!E207+ANT!E207</f>
        <v>0</v>
      </c>
      <c r="F207" s="122">
        <f>TNR!F207+FNR!F207+TMN!F207+MJG!F207+TOL!F207+ANT!F207</f>
        <v>0</v>
      </c>
      <c r="G207" s="122">
        <f>TNR!G207+FNR!G207+TMN!G207+MJG!G207+TOL!G207+ANT!G207</f>
        <v>0</v>
      </c>
      <c r="H207" s="122">
        <f>TNR!H207+FNR!H207+TMN!H207+MJG!H207+TOL!H207+ANT!H207</f>
        <v>0</v>
      </c>
      <c r="I207" s="122">
        <f>TNR!I207+FNR!I207+TMN!I207+MJG!I207+TOL!I207+ANT!I207</f>
        <v>0</v>
      </c>
      <c r="J207" s="122">
        <f>TNR!J207+FNR!J207+TMN!J207+MJG!J207+TOL!J207+ANT!J207</f>
        <v>0</v>
      </c>
      <c r="K207" s="122">
        <f>TNR!K207+FNR!K207+TMN!K207+MJG!K207+TOL!K207+ANT!K207</f>
        <v>0</v>
      </c>
      <c r="L207" s="122">
        <f>TNR!L207+FNR!L207+TMN!L207+MJG!L207+TOL!L207+ANT!L207</f>
        <v>0</v>
      </c>
      <c r="M207" s="122">
        <f>TNR!M207+FNR!M207+TMN!M207+MJG!M207+TOL!M207+ANT!M207</f>
        <v>0</v>
      </c>
      <c r="N207" s="122">
        <f>TNR!N207+FNR!N207+TMN!N207+MJG!N207+TOL!N207+ANT!N207</f>
        <v>0</v>
      </c>
      <c r="O207" s="11">
        <f t="shared" si="26"/>
        <v>0</v>
      </c>
      <c r="P207" s="1"/>
      <c r="Q207" s="24"/>
    </row>
    <row r="208" spans="1:17" x14ac:dyDescent="0.25">
      <c r="A208" s="106" t="s">
        <v>170</v>
      </c>
      <c r="B208" s="102" t="s">
        <v>127</v>
      </c>
      <c r="C208" s="122">
        <f>TNR!C208+FNR!C208+TMN!C208+MJG!C208+TOL!C208+ANT!C208</f>
        <v>0</v>
      </c>
      <c r="D208" s="122">
        <f>TNR!D208+FNR!D208+TMN!D208+MJG!D208+TOL!D208+ANT!D208</f>
        <v>0</v>
      </c>
      <c r="E208" s="122">
        <f>TNR!E208+FNR!E208+TMN!E208+MJG!E208+TOL!E208+ANT!E208</f>
        <v>0</v>
      </c>
      <c r="F208" s="122">
        <f>TNR!F208+FNR!F208+TMN!F208+MJG!F208+TOL!F208+ANT!F208</f>
        <v>0</v>
      </c>
      <c r="G208" s="122">
        <f>TNR!G208+FNR!G208+TMN!G208+MJG!G208+TOL!G208+ANT!G208</f>
        <v>0</v>
      </c>
      <c r="H208" s="122">
        <f>TNR!H208+FNR!H208+TMN!H208+MJG!H208+TOL!H208+ANT!H208</f>
        <v>0</v>
      </c>
      <c r="I208" s="122">
        <f>TNR!I208+FNR!I208+TMN!I208+MJG!I208+TOL!I208+ANT!I208</f>
        <v>0</v>
      </c>
      <c r="J208" s="122">
        <f>TNR!J208+FNR!J208+TMN!J208+MJG!J208+TOL!J208+ANT!J208</f>
        <v>0</v>
      </c>
      <c r="K208" s="122">
        <f>TNR!K208+FNR!K208+TMN!K208+MJG!K208+TOL!K208+ANT!K208</f>
        <v>0</v>
      </c>
      <c r="L208" s="122">
        <f>TNR!L208+FNR!L208+TMN!L208+MJG!L208+TOL!L208+ANT!L208</f>
        <v>0</v>
      </c>
      <c r="M208" s="122">
        <f>TNR!M208+FNR!M208+TMN!M208+MJG!M208+TOL!M208+ANT!M208</f>
        <v>0</v>
      </c>
      <c r="N208" s="122">
        <f>TNR!N208+FNR!N208+TMN!N208+MJG!N208+TOL!N208+ANT!N208</f>
        <v>0</v>
      </c>
      <c r="O208" s="11">
        <f t="shared" si="26"/>
        <v>0</v>
      </c>
      <c r="P208" s="1"/>
      <c r="Q208" s="1"/>
    </row>
    <row r="209" spans="1:17" x14ac:dyDescent="0.25">
      <c r="A209" s="106" t="s">
        <v>171</v>
      </c>
      <c r="B209" s="102" t="s">
        <v>128</v>
      </c>
      <c r="C209" s="122">
        <f>TNR!C209+FNR!C209+TMN!C209+MJG!C209+TOL!C209+ANT!C209</f>
        <v>0</v>
      </c>
      <c r="D209" s="122">
        <f>TNR!D209+FNR!D209+TMN!D209+MJG!D209+TOL!D209+ANT!D209</f>
        <v>0</v>
      </c>
      <c r="E209" s="122">
        <f>TNR!E209+FNR!E209+TMN!E209+MJG!E209+TOL!E209+ANT!E209</f>
        <v>0</v>
      </c>
      <c r="F209" s="122">
        <f>TNR!F209+FNR!F209+TMN!F209+MJG!F209+TOL!F209+ANT!F209</f>
        <v>0</v>
      </c>
      <c r="G209" s="122">
        <f>TNR!G209+FNR!G209+TMN!G209+MJG!G209+TOL!G209+ANT!G209</f>
        <v>0</v>
      </c>
      <c r="H209" s="122">
        <f>TNR!H209+FNR!H209+TMN!H209+MJG!H209+TOL!H209+ANT!H209</f>
        <v>0</v>
      </c>
      <c r="I209" s="122">
        <f>TNR!I209+FNR!I209+TMN!I209+MJG!I209+TOL!I209+ANT!I209</f>
        <v>0</v>
      </c>
      <c r="J209" s="122">
        <f>TNR!J209+FNR!J209+TMN!J209+MJG!J209+TOL!J209+ANT!J209</f>
        <v>0</v>
      </c>
      <c r="K209" s="122">
        <f>TNR!K209+FNR!K209+TMN!K209+MJG!K209+TOL!K209+ANT!K209</f>
        <v>0</v>
      </c>
      <c r="L209" s="122">
        <f>TNR!L209+FNR!L209+TMN!L209+MJG!L209+TOL!L209+ANT!L209</f>
        <v>0</v>
      </c>
      <c r="M209" s="122">
        <f>TNR!M209+FNR!M209+TMN!M209+MJG!M209+TOL!M209+ANT!M209</f>
        <v>0</v>
      </c>
      <c r="N209" s="122">
        <f>TNR!N209+FNR!N209+TMN!N209+MJG!N209+TOL!N209+ANT!N209</f>
        <v>0</v>
      </c>
      <c r="O209" s="11">
        <f t="shared" si="26"/>
        <v>0</v>
      </c>
      <c r="P209" s="1"/>
      <c r="Q209" s="1"/>
    </row>
    <row r="210" spans="1:17" ht="51.75" x14ac:dyDescent="0.25">
      <c r="A210" s="107" t="s">
        <v>47</v>
      </c>
      <c r="B210" s="83" t="s">
        <v>414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7"/>
      <c r="P210" s="1"/>
      <c r="Q210" s="1"/>
    </row>
    <row r="211" spans="1:17" x14ac:dyDescent="0.25">
      <c r="A211" s="106" t="s">
        <v>172</v>
      </c>
      <c r="B211" s="102" t="s">
        <v>125</v>
      </c>
      <c r="C211" s="122">
        <f>TNR!C211+FNR!C211+TMN!C211+MJG!C211+TOL!C211+ANT!C211</f>
        <v>0</v>
      </c>
      <c r="D211" s="122">
        <f>TNR!D211+FNR!D211+TMN!D211+MJG!D211+TOL!D211+ANT!D211</f>
        <v>0</v>
      </c>
      <c r="E211" s="122">
        <f>TNR!E211+FNR!E211+TMN!E211+MJG!E211+TOL!E211+ANT!E211</f>
        <v>1</v>
      </c>
      <c r="F211" s="122">
        <f>TNR!F211+FNR!F211+TMN!F211+MJG!F211+TOL!F211+ANT!F211</f>
        <v>0</v>
      </c>
      <c r="G211" s="122">
        <f>TNR!G211+FNR!G211+TMN!G211+MJG!G211+TOL!G211+ANT!G211</f>
        <v>0</v>
      </c>
      <c r="H211" s="122">
        <f>TNR!H211+FNR!H211+TMN!H211+MJG!H211+TOL!H211+ANT!H211</f>
        <v>0</v>
      </c>
      <c r="I211" s="122">
        <f>TNR!I211+FNR!I211+TMN!I211+MJG!I211+TOL!I211+ANT!I211</f>
        <v>0</v>
      </c>
      <c r="J211" s="122">
        <f>TNR!J211+FNR!J211+TMN!J211+MJG!J211+TOL!J211+ANT!J211</f>
        <v>0</v>
      </c>
      <c r="K211" s="122">
        <f>TNR!K211+FNR!K211+TMN!K211+MJG!K211+TOL!K211+ANT!K211</f>
        <v>0</v>
      </c>
      <c r="L211" s="122">
        <f>TNR!L211+FNR!L211+TMN!L211+MJG!L211+TOL!L211+ANT!L211</f>
        <v>0</v>
      </c>
      <c r="M211" s="122">
        <f>TNR!M211+FNR!M211+TMN!M211+MJG!M211+TOL!M211+ANT!M211</f>
        <v>0</v>
      </c>
      <c r="N211" s="122">
        <f>TNR!N211+FNR!N211+TMN!N211+MJG!N211+TOL!N211+ANT!N211</f>
        <v>0</v>
      </c>
      <c r="O211" s="11">
        <f t="shared" si="26"/>
        <v>1</v>
      </c>
      <c r="P211" s="1"/>
      <c r="Q211" s="24"/>
    </row>
    <row r="212" spans="1:17" x14ac:dyDescent="0.25">
      <c r="A212" s="106" t="s">
        <v>173</v>
      </c>
      <c r="B212" s="102" t="s">
        <v>126</v>
      </c>
      <c r="C212" s="122">
        <f>TNR!C212+FNR!C212+TMN!C212+MJG!C212+TOL!C212+ANT!C212</f>
        <v>0</v>
      </c>
      <c r="D212" s="122">
        <f>TNR!D212+FNR!D212+TMN!D212+MJG!D212+TOL!D212+ANT!D212</f>
        <v>0</v>
      </c>
      <c r="E212" s="122">
        <f>TNR!E212+FNR!E212+TMN!E212+MJG!E212+TOL!E212+ANT!E212</f>
        <v>0</v>
      </c>
      <c r="F212" s="122">
        <f>TNR!F212+FNR!F212+TMN!F212+MJG!F212+TOL!F212+ANT!F212</f>
        <v>0</v>
      </c>
      <c r="G212" s="122">
        <f>TNR!G212+FNR!G212+TMN!G212+MJG!G212+TOL!G212+ANT!G212</f>
        <v>0</v>
      </c>
      <c r="H212" s="122">
        <f>TNR!H212+FNR!H212+TMN!H212+MJG!H212+TOL!H212+ANT!H212</f>
        <v>0</v>
      </c>
      <c r="I212" s="122">
        <f>TNR!I212+FNR!I212+TMN!I212+MJG!I212+TOL!I212+ANT!I212</f>
        <v>0</v>
      </c>
      <c r="J212" s="122">
        <f>TNR!J212+FNR!J212+TMN!J212+MJG!J212+TOL!J212+ANT!J212</f>
        <v>0</v>
      </c>
      <c r="K212" s="122">
        <f>TNR!K212+FNR!K212+TMN!K212+MJG!K212+TOL!K212+ANT!K212</f>
        <v>0</v>
      </c>
      <c r="L212" s="122">
        <f>TNR!L212+FNR!L212+TMN!L212+MJG!L212+TOL!L212+ANT!L212</f>
        <v>0</v>
      </c>
      <c r="M212" s="122">
        <f>TNR!M212+FNR!M212+TMN!M212+MJG!M212+TOL!M212+ANT!M212</f>
        <v>0</v>
      </c>
      <c r="N212" s="122">
        <f>TNR!N212+FNR!N212+TMN!N212+MJG!N212+TOL!N212+ANT!N212</f>
        <v>0</v>
      </c>
      <c r="O212" s="11">
        <f t="shared" si="26"/>
        <v>0</v>
      </c>
      <c r="P212" s="1"/>
      <c r="Q212" s="24"/>
    </row>
    <row r="213" spans="1:17" x14ac:dyDescent="0.25">
      <c r="A213" s="106" t="s">
        <v>174</v>
      </c>
      <c r="B213" s="102" t="s">
        <v>127</v>
      </c>
      <c r="C213" s="122">
        <f>TNR!C213+FNR!C213+TMN!C213+MJG!C213+TOL!C213+ANT!C213</f>
        <v>0</v>
      </c>
      <c r="D213" s="122">
        <f>TNR!D213+FNR!D213+TMN!D213+MJG!D213+TOL!D213+ANT!D213</f>
        <v>0</v>
      </c>
      <c r="E213" s="122">
        <f>TNR!E213+FNR!E213+TMN!E213+MJG!E213+TOL!E213+ANT!E213</f>
        <v>0</v>
      </c>
      <c r="F213" s="122">
        <f>TNR!F213+FNR!F213+TMN!F213+MJG!F213+TOL!F213+ANT!F213</f>
        <v>0</v>
      </c>
      <c r="G213" s="122">
        <f>TNR!G213+FNR!G213+TMN!G213+MJG!G213+TOL!G213+ANT!G213</f>
        <v>0</v>
      </c>
      <c r="H213" s="122">
        <f>TNR!H213+FNR!H213+TMN!H213+MJG!H213+TOL!H213+ANT!H213</f>
        <v>0</v>
      </c>
      <c r="I213" s="122">
        <f>TNR!I213+FNR!I213+TMN!I213+MJG!I213+TOL!I213+ANT!I213</f>
        <v>0</v>
      </c>
      <c r="J213" s="122">
        <f>TNR!J213+FNR!J213+TMN!J213+MJG!J213+TOL!J213+ANT!J213</f>
        <v>0</v>
      </c>
      <c r="K213" s="122">
        <f>TNR!K213+FNR!K213+TMN!K213+MJG!K213+TOL!K213+ANT!K213</f>
        <v>0</v>
      </c>
      <c r="L213" s="122">
        <f>TNR!L213+FNR!L213+TMN!L213+MJG!L213+TOL!L213+ANT!L213</f>
        <v>0</v>
      </c>
      <c r="M213" s="122">
        <f>TNR!M213+FNR!M213+TMN!M213+MJG!M213+TOL!M213+ANT!M213</f>
        <v>0</v>
      </c>
      <c r="N213" s="122">
        <f>TNR!N213+FNR!N213+TMN!N213+MJG!N213+TOL!N213+ANT!N213</f>
        <v>0</v>
      </c>
      <c r="O213" s="11">
        <f t="shared" si="26"/>
        <v>0</v>
      </c>
      <c r="P213" s="1"/>
      <c r="Q213" s="1"/>
    </row>
    <row r="214" spans="1:17" x14ac:dyDescent="0.25">
      <c r="A214" s="106" t="s">
        <v>175</v>
      </c>
      <c r="B214" s="102" t="s">
        <v>128</v>
      </c>
      <c r="C214" s="122">
        <f>TNR!C214+FNR!C214+TMN!C214+MJG!C214+TOL!C214+ANT!C214</f>
        <v>0</v>
      </c>
      <c r="D214" s="122">
        <f>TNR!D214+FNR!D214+TMN!D214+MJG!D214+TOL!D214+ANT!D214</f>
        <v>0</v>
      </c>
      <c r="E214" s="122">
        <f>TNR!E214+FNR!E214+TMN!E214+MJG!E214+TOL!E214+ANT!E214</f>
        <v>0</v>
      </c>
      <c r="F214" s="122">
        <f>TNR!F214+FNR!F214+TMN!F214+MJG!F214+TOL!F214+ANT!F214</f>
        <v>0</v>
      </c>
      <c r="G214" s="122">
        <f>TNR!G214+FNR!G214+TMN!G214+MJG!G214+TOL!G214+ANT!G214</f>
        <v>0</v>
      </c>
      <c r="H214" s="122">
        <f>TNR!H214+FNR!H214+TMN!H214+MJG!H214+TOL!H214+ANT!H214</f>
        <v>0</v>
      </c>
      <c r="I214" s="122">
        <f>TNR!I214+FNR!I214+TMN!I214+MJG!I214+TOL!I214+ANT!I214</f>
        <v>0</v>
      </c>
      <c r="J214" s="122">
        <f>TNR!J214+FNR!J214+TMN!J214+MJG!J214+TOL!J214+ANT!J214</f>
        <v>0</v>
      </c>
      <c r="K214" s="122">
        <f>TNR!K214+FNR!K214+TMN!K214+MJG!K214+TOL!K214+ANT!K214</f>
        <v>0</v>
      </c>
      <c r="L214" s="122">
        <f>TNR!L214+FNR!L214+TMN!L214+MJG!L214+TOL!L214+ANT!L214</f>
        <v>0</v>
      </c>
      <c r="M214" s="122">
        <f>TNR!M214+FNR!M214+TMN!M214+MJG!M214+TOL!M214+ANT!M214</f>
        <v>0</v>
      </c>
      <c r="N214" s="122">
        <f>TNR!N214+FNR!N214+TMN!N214+MJG!N214+TOL!N214+ANT!N214</f>
        <v>0</v>
      </c>
      <c r="O214" s="11">
        <f t="shared" si="26"/>
        <v>0</v>
      </c>
      <c r="P214" s="1"/>
      <c r="Q214" s="1"/>
    </row>
    <row r="215" spans="1:17" ht="26.25" x14ac:dyDescent="0.25">
      <c r="A215" s="107" t="s">
        <v>49</v>
      </c>
      <c r="B215" s="83" t="s">
        <v>401</v>
      </c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7"/>
      <c r="P215" s="1"/>
      <c r="Q215" s="1"/>
    </row>
    <row r="216" spans="1:17" x14ac:dyDescent="0.25">
      <c r="A216" s="106" t="s">
        <v>176</v>
      </c>
      <c r="B216" s="102" t="s">
        <v>125</v>
      </c>
      <c r="C216" s="122">
        <f>TNR!C216+FNR!C216+TMN!C216+MJG!C216+TOL!C216+ANT!C216</f>
        <v>0</v>
      </c>
      <c r="D216" s="122">
        <f>TNR!D216+FNR!D216+TMN!D216+MJG!D216+TOL!D216+ANT!D216</f>
        <v>0</v>
      </c>
      <c r="E216" s="122">
        <f>TNR!E216+FNR!E216+TMN!E216+MJG!E216+TOL!E216+ANT!E216</f>
        <v>3</v>
      </c>
      <c r="F216" s="122">
        <f>TNR!F216+FNR!F216+TMN!F216+MJG!F216+TOL!F216+ANT!F216</f>
        <v>0</v>
      </c>
      <c r="G216" s="122">
        <f>TNR!G216+FNR!G216+TMN!G216+MJG!G216+TOL!G216+ANT!G216</f>
        <v>0</v>
      </c>
      <c r="H216" s="122">
        <f>TNR!H216+FNR!H216+TMN!H216+MJG!H216+TOL!H216+ANT!H216</f>
        <v>0</v>
      </c>
      <c r="I216" s="122">
        <f>TNR!I216+FNR!I216+TMN!I216+MJG!I216+TOL!I216+ANT!I216</f>
        <v>0</v>
      </c>
      <c r="J216" s="122">
        <f>TNR!J216+FNR!J216+TMN!J216+MJG!J216+TOL!J216+ANT!J216</f>
        <v>0</v>
      </c>
      <c r="K216" s="122">
        <f>TNR!K216+FNR!K216+TMN!K216+MJG!K216+TOL!K216+ANT!K216</f>
        <v>0</v>
      </c>
      <c r="L216" s="122">
        <f>TNR!L216+FNR!L216+TMN!L216+MJG!L216+TOL!L216+ANT!L216</f>
        <v>0</v>
      </c>
      <c r="M216" s="122">
        <f>TNR!M216+FNR!M216+TMN!M216+MJG!M216+TOL!M216+ANT!M216</f>
        <v>0</v>
      </c>
      <c r="N216" s="122">
        <f>TNR!N216+FNR!N216+TMN!N216+MJG!N216+TOL!N216+ANT!N216</f>
        <v>0</v>
      </c>
      <c r="O216" s="11">
        <f t="shared" si="26"/>
        <v>3</v>
      </c>
      <c r="P216" s="1"/>
      <c r="Q216" s="24"/>
    </row>
    <row r="217" spans="1:17" x14ac:dyDescent="0.25">
      <c r="A217" s="106" t="s">
        <v>177</v>
      </c>
      <c r="B217" s="102" t="s">
        <v>126</v>
      </c>
      <c r="C217" s="122">
        <f>TNR!C217+FNR!C217+TMN!C217+MJG!C217+TOL!C217+ANT!C217</f>
        <v>0</v>
      </c>
      <c r="D217" s="122">
        <f>TNR!D217+FNR!D217+TMN!D217+MJG!D217+TOL!D217+ANT!D217</f>
        <v>0</v>
      </c>
      <c r="E217" s="122">
        <f>TNR!E217+FNR!E217+TMN!E217+MJG!E217+TOL!E217+ANT!E217</f>
        <v>0</v>
      </c>
      <c r="F217" s="122">
        <f>TNR!F217+FNR!F217+TMN!F217+MJG!F217+TOL!F217+ANT!F217</f>
        <v>0</v>
      </c>
      <c r="G217" s="122">
        <f>TNR!G217+FNR!G217+TMN!G217+MJG!G217+TOL!G217+ANT!G217</f>
        <v>0</v>
      </c>
      <c r="H217" s="122">
        <f>TNR!H217+FNR!H217+TMN!H217+MJG!H217+TOL!H217+ANT!H217</f>
        <v>0</v>
      </c>
      <c r="I217" s="122">
        <f>TNR!I217+FNR!I217+TMN!I217+MJG!I217+TOL!I217+ANT!I217</f>
        <v>0</v>
      </c>
      <c r="J217" s="122">
        <f>TNR!J217+FNR!J217+TMN!J217+MJG!J217+TOL!J217+ANT!J217</f>
        <v>0</v>
      </c>
      <c r="K217" s="122">
        <f>TNR!K217+FNR!K217+TMN!K217+MJG!K217+TOL!K217+ANT!K217</f>
        <v>0</v>
      </c>
      <c r="L217" s="122">
        <f>TNR!L217+FNR!L217+TMN!L217+MJG!L217+TOL!L217+ANT!L217</f>
        <v>0</v>
      </c>
      <c r="M217" s="122">
        <f>TNR!M217+FNR!M217+TMN!M217+MJG!M217+TOL!M217+ANT!M217</f>
        <v>0</v>
      </c>
      <c r="N217" s="122">
        <f>TNR!N217+FNR!N217+TMN!N217+MJG!N217+TOL!N217+ANT!N217</f>
        <v>0</v>
      </c>
      <c r="O217" s="11">
        <f t="shared" si="26"/>
        <v>0</v>
      </c>
      <c r="P217" s="1"/>
      <c r="Q217" s="24"/>
    </row>
    <row r="218" spans="1:17" x14ac:dyDescent="0.25">
      <c r="A218" s="106" t="s">
        <v>178</v>
      </c>
      <c r="B218" s="102" t="s">
        <v>127</v>
      </c>
      <c r="C218" s="122">
        <f>TNR!C218+FNR!C218+TMN!C218+MJG!C218+TOL!C218+ANT!C218</f>
        <v>0</v>
      </c>
      <c r="D218" s="122">
        <f>TNR!D218+FNR!D218+TMN!D218+MJG!D218+TOL!D218+ANT!D218</f>
        <v>0</v>
      </c>
      <c r="E218" s="122">
        <f>TNR!E218+FNR!E218+TMN!E218+MJG!E218+TOL!E218+ANT!E218</f>
        <v>0</v>
      </c>
      <c r="F218" s="122">
        <f>TNR!F218+FNR!F218+TMN!F218+MJG!F218+TOL!F218+ANT!F218</f>
        <v>0</v>
      </c>
      <c r="G218" s="122">
        <f>TNR!G218+FNR!G218+TMN!G218+MJG!G218+TOL!G218+ANT!G218</f>
        <v>0</v>
      </c>
      <c r="H218" s="122">
        <f>TNR!H218+FNR!H218+TMN!H218+MJG!H218+TOL!H218+ANT!H218</f>
        <v>0</v>
      </c>
      <c r="I218" s="122">
        <f>TNR!I218+FNR!I218+TMN!I218+MJG!I218+TOL!I218+ANT!I218</f>
        <v>0</v>
      </c>
      <c r="J218" s="122">
        <f>TNR!J218+FNR!J218+TMN!J218+MJG!J218+TOL!J218+ANT!J218</f>
        <v>0</v>
      </c>
      <c r="K218" s="122">
        <f>TNR!K218+FNR!K218+TMN!K218+MJG!K218+TOL!K218+ANT!K218</f>
        <v>0</v>
      </c>
      <c r="L218" s="122">
        <f>TNR!L218+FNR!L218+TMN!L218+MJG!L218+TOL!L218+ANT!L218</f>
        <v>0</v>
      </c>
      <c r="M218" s="122">
        <f>TNR!M218+FNR!M218+TMN!M218+MJG!M218+TOL!M218+ANT!M218</f>
        <v>0</v>
      </c>
      <c r="N218" s="122">
        <f>TNR!N218+FNR!N218+TMN!N218+MJG!N218+TOL!N218+ANT!N218</f>
        <v>0</v>
      </c>
      <c r="O218" s="11">
        <f t="shared" si="26"/>
        <v>0</v>
      </c>
      <c r="P218" s="1"/>
      <c r="Q218" s="1"/>
    </row>
    <row r="219" spans="1:17" x14ac:dyDescent="0.25">
      <c r="A219" s="106" t="s">
        <v>179</v>
      </c>
      <c r="B219" s="102" t="s">
        <v>128</v>
      </c>
      <c r="C219" s="122">
        <f>TNR!C219+FNR!C219+TMN!C219+MJG!C219+TOL!C219+ANT!C219</f>
        <v>0</v>
      </c>
      <c r="D219" s="122">
        <f>TNR!D219+FNR!D219+TMN!D219+MJG!D219+TOL!D219+ANT!D219</f>
        <v>0</v>
      </c>
      <c r="E219" s="122">
        <f>TNR!E219+FNR!E219+TMN!E219+MJG!E219+TOL!E219+ANT!E219</f>
        <v>0</v>
      </c>
      <c r="F219" s="122">
        <f>TNR!F219+FNR!F219+TMN!F219+MJG!F219+TOL!F219+ANT!F219</f>
        <v>0</v>
      </c>
      <c r="G219" s="122">
        <f>TNR!G219+FNR!G219+TMN!G219+MJG!G219+TOL!G219+ANT!G219</f>
        <v>0</v>
      </c>
      <c r="H219" s="122">
        <f>TNR!H219+FNR!H219+TMN!H219+MJG!H219+TOL!H219+ANT!H219</f>
        <v>0</v>
      </c>
      <c r="I219" s="122">
        <f>TNR!I219+FNR!I219+TMN!I219+MJG!I219+TOL!I219+ANT!I219</f>
        <v>0</v>
      </c>
      <c r="J219" s="122">
        <f>TNR!J219+FNR!J219+TMN!J219+MJG!J219+TOL!J219+ANT!J219</f>
        <v>0</v>
      </c>
      <c r="K219" s="122">
        <f>TNR!K219+FNR!K219+TMN!K219+MJG!K219+TOL!K219+ANT!K219</f>
        <v>0</v>
      </c>
      <c r="L219" s="122">
        <f>TNR!L219+FNR!L219+TMN!L219+MJG!L219+TOL!L219+ANT!L219</f>
        <v>0</v>
      </c>
      <c r="M219" s="122">
        <f>TNR!M219+FNR!M219+TMN!M219+MJG!M219+TOL!M219+ANT!M219</f>
        <v>0</v>
      </c>
      <c r="N219" s="122">
        <f>TNR!N219+FNR!N219+TMN!N219+MJG!N219+TOL!N219+ANT!N219</f>
        <v>0</v>
      </c>
      <c r="O219" s="11">
        <f t="shared" si="26"/>
        <v>0</v>
      </c>
      <c r="P219" s="1"/>
      <c r="Q219" s="1"/>
    </row>
    <row r="220" spans="1:17" x14ac:dyDescent="0.25">
      <c r="A220" s="107" t="s">
        <v>50</v>
      </c>
      <c r="B220" s="83" t="s">
        <v>180</v>
      </c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7"/>
      <c r="P220" s="1"/>
      <c r="Q220" s="1"/>
    </row>
    <row r="221" spans="1:17" x14ac:dyDescent="0.25">
      <c r="A221" s="106" t="s">
        <v>181</v>
      </c>
      <c r="B221" s="102" t="s">
        <v>125</v>
      </c>
      <c r="C221" s="122">
        <f>TNR!C221+FNR!C221+TMN!C221+MJG!C221+TOL!C221+ANT!C221</f>
        <v>2</v>
      </c>
      <c r="D221" s="122">
        <f>TNR!D221+FNR!D221+TMN!D221+MJG!D221+TOL!D221+ANT!D221</f>
        <v>3</v>
      </c>
      <c r="E221" s="122">
        <f>TNR!E221+FNR!E221+TMN!E221+MJG!E221+TOL!E221+ANT!E221</f>
        <v>3</v>
      </c>
      <c r="F221" s="122">
        <f>TNR!F221+FNR!F221+TMN!F221+MJG!F221+TOL!F221+ANT!F221</f>
        <v>0</v>
      </c>
      <c r="G221" s="122">
        <f>TNR!G221+FNR!G221+TMN!G221+MJG!G221+TOL!G221+ANT!G221</f>
        <v>0</v>
      </c>
      <c r="H221" s="122">
        <f>TNR!H221+FNR!H221+TMN!H221+MJG!H221+TOL!H221+ANT!H221</f>
        <v>0</v>
      </c>
      <c r="I221" s="122">
        <f>TNR!I221+FNR!I221+TMN!I221+MJG!I221+TOL!I221+ANT!I221</f>
        <v>0</v>
      </c>
      <c r="J221" s="122">
        <f>TNR!J221+FNR!J221+TMN!J221+MJG!J221+TOL!J221+ANT!J221</f>
        <v>0</v>
      </c>
      <c r="K221" s="122">
        <f>TNR!K221+FNR!K221+TMN!K221+MJG!K221+TOL!K221+ANT!K221</f>
        <v>0</v>
      </c>
      <c r="L221" s="122">
        <f>TNR!L221+FNR!L221+TMN!L221+MJG!L221+TOL!L221+ANT!L221</f>
        <v>0</v>
      </c>
      <c r="M221" s="122">
        <f>TNR!M221+FNR!M221+TMN!M221+MJG!M221+TOL!M221+ANT!M221</f>
        <v>0</v>
      </c>
      <c r="N221" s="122">
        <f>TNR!N221+FNR!N221+TMN!N221+MJG!N221+TOL!N221+ANT!N221</f>
        <v>0</v>
      </c>
      <c r="O221" s="11">
        <f t="shared" si="26"/>
        <v>8</v>
      </c>
      <c r="P221" s="1"/>
      <c r="Q221" s="24"/>
    </row>
    <row r="222" spans="1:17" x14ac:dyDescent="0.25">
      <c r="A222" s="106" t="s">
        <v>182</v>
      </c>
      <c r="B222" s="102" t="s">
        <v>126</v>
      </c>
      <c r="C222" s="122">
        <f>TNR!C222+FNR!C222+TMN!C222+MJG!C222+TOL!C222+ANT!C222</f>
        <v>0</v>
      </c>
      <c r="D222" s="122">
        <f>TNR!D222+FNR!D222+TMN!D222+MJG!D222+TOL!D222+ANT!D222</f>
        <v>1</v>
      </c>
      <c r="E222" s="122">
        <f>TNR!E222+FNR!E222+TMN!E222+MJG!E222+TOL!E222+ANT!E222</f>
        <v>2</v>
      </c>
      <c r="F222" s="122">
        <f>TNR!F222+FNR!F222+TMN!F222+MJG!F222+TOL!F222+ANT!F222</f>
        <v>0</v>
      </c>
      <c r="G222" s="122">
        <f>TNR!G222+FNR!G222+TMN!G222+MJG!G222+TOL!G222+ANT!G222</f>
        <v>0</v>
      </c>
      <c r="H222" s="122">
        <f>TNR!H222+FNR!H222+TMN!H222+MJG!H222+TOL!H222+ANT!H222</f>
        <v>0</v>
      </c>
      <c r="I222" s="122">
        <f>TNR!I222+FNR!I222+TMN!I222+MJG!I222+TOL!I222+ANT!I222</f>
        <v>0</v>
      </c>
      <c r="J222" s="122">
        <f>TNR!J222+FNR!J222+TMN!J222+MJG!J222+TOL!J222+ANT!J222</f>
        <v>0</v>
      </c>
      <c r="K222" s="122">
        <f>TNR!K222+FNR!K222+TMN!K222+MJG!K222+TOL!K222+ANT!K222</f>
        <v>0</v>
      </c>
      <c r="L222" s="122">
        <f>TNR!L222+FNR!L222+TMN!L222+MJG!L222+TOL!L222+ANT!L222</f>
        <v>0</v>
      </c>
      <c r="M222" s="122">
        <f>TNR!M222+FNR!M222+TMN!M222+MJG!M222+TOL!M222+ANT!M222</f>
        <v>0</v>
      </c>
      <c r="N222" s="122">
        <f>TNR!N222+FNR!N222+TMN!N222+MJG!N222+TOL!N222+ANT!N222</f>
        <v>0</v>
      </c>
      <c r="O222" s="11">
        <f t="shared" si="26"/>
        <v>3</v>
      </c>
      <c r="P222" s="1"/>
      <c r="Q222" s="24"/>
    </row>
    <row r="223" spans="1:17" x14ac:dyDescent="0.25">
      <c r="A223" s="106" t="s">
        <v>183</v>
      </c>
      <c r="B223" s="102" t="s">
        <v>127</v>
      </c>
      <c r="C223" s="122">
        <f>TNR!C223+FNR!C223+TMN!C223+MJG!C223+TOL!C223+ANT!C223</f>
        <v>0</v>
      </c>
      <c r="D223" s="122">
        <f>TNR!D223+FNR!D223+TMN!D223+MJG!D223+TOL!D223+ANT!D223</f>
        <v>0</v>
      </c>
      <c r="E223" s="122">
        <f>TNR!E223+FNR!E223+TMN!E223+MJG!E223+TOL!E223+ANT!E223</f>
        <v>0</v>
      </c>
      <c r="F223" s="122">
        <f>TNR!F223+FNR!F223+TMN!F223+MJG!F223+TOL!F223+ANT!F223</f>
        <v>0</v>
      </c>
      <c r="G223" s="122">
        <f>TNR!G223+FNR!G223+TMN!G223+MJG!G223+TOL!G223+ANT!G223</f>
        <v>0</v>
      </c>
      <c r="H223" s="122">
        <f>TNR!H223+FNR!H223+TMN!H223+MJG!H223+TOL!H223+ANT!H223</f>
        <v>0</v>
      </c>
      <c r="I223" s="122">
        <f>TNR!I223+FNR!I223+TMN!I223+MJG!I223+TOL!I223+ANT!I223</f>
        <v>0</v>
      </c>
      <c r="J223" s="122">
        <f>TNR!J223+FNR!J223+TMN!J223+MJG!J223+TOL!J223+ANT!J223</f>
        <v>0</v>
      </c>
      <c r="K223" s="122">
        <f>TNR!K223+FNR!K223+TMN!K223+MJG!K223+TOL!K223+ANT!K223</f>
        <v>0</v>
      </c>
      <c r="L223" s="122">
        <f>TNR!L223+FNR!L223+TMN!L223+MJG!L223+TOL!L223+ANT!L223</f>
        <v>0</v>
      </c>
      <c r="M223" s="122">
        <f>TNR!M223+FNR!M223+TMN!M223+MJG!M223+TOL!M223+ANT!M223</f>
        <v>0</v>
      </c>
      <c r="N223" s="122">
        <f>TNR!N223+FNR!N223+TMN!N223+MJG!N223+TOL!N223+ANT!N223</f>
        <v>0</v>
      </c>
      <c r="O223" s="11">
        <f t="shared" si="26"/>
        <v>0</v>
      </c>
      <c r="P223" s="1"/>
      <c r="Q223" s="1"/>
    </row>
    <row r="224" spans="1:17" x14ac:dyDescent="0.25">
      <c r="A224" s="106" t="s">
        <v>184</v>
      </c>
      <c r="B224" s="102" t="s">
        <v>128</v>
      </c>
      <c r="C224" s="122">
        <f>TNR!C224+FNR!C224+TMN!C224+MJG!C224+TOL!C224+ANT!C224</f>
        <v>0</v>
      </c>
      <c r="D224" s="122">
        <f>TNR!D224+FNR!D224+TMN!D224+MJG!D224+TOL!D224+ANT!D224</f>
        <v>1</v>
      </c>
      <c r="E224" s="122">
        <f>TNR!E224+FNR!E224+TMN!E224+MJG!E224+TOL!E224+ANT!E224</f>
        <v>2</v>
      </c>
      <c r="F224" s="122">
        <f>TNR!F224+FNR!F224+TMN!F224+MJG!F224+TOL!F224+ANT!F224</f>
        <v>0</v>
      </c>
      <c r="G224" s="122">
        <f>TNR!G224+FNR!G224+TMN!G224+MJG!G224+TOL!G224+ANT!G224</f>
        <v>0</v>
      </c>
      <c r="H224" s="122">
        <f>TNR!H224+FNR!H224+TMN!H224+MJG!H224+TOL!H224+ANT!H224</f>
        <v>0</v>
      </c>
      <c r="I224" s="122">
        <f>TNR!I224+FNR!I224+TMN!I224+MJG!I224+TOL!I224+ANT!I224</f>
        <v>0</v>
      </c>
      <c r="J224" s="122">
        <f>TNR!J224+FNR!J224+TMN!J224+MJG!J224+TOL!J224+ANT!J224</f>
        <v>0</v>
      </c>
      <c r="K224" s="122">
        <f>TNR!K224+FNR!K224+TMN!K224+MJG!K224+TOL!K224+ANT!K224</f>
        <v>0</v>
      </c>
      <c r="L224" s="122">
        <f>TNR!L224+FNR!L224+TMN!L224+MJG!L224+TOL!L224+ANT!L224</f>
        <v>0</v>
      </c>
      <c r="M224" s="122">
        <f>TNR!M224+FNR!M224+TMN!M224+MJG!M224+TOL!M224+ANT!M224</f>
        <v>0</v>
      </c>
      <c r="N224" s="122">
        <f>TNR!N224+FNR!N224+TMN!N224+MJG!N224+TOL!N224+ANT!N224</f>
        <v>0</v>
      </c>
      <c r="O224" s="11">
        <f t="shared" si="26"/>
        <v>3</v>
      </c>
      <c r="P224" s="1"/>
      <c r="Q224" s="1"/>
    </row>
    <row r="225" spans="1:17" x14ac:dyDescent="0.25">
      <c r="A225" s="107" t="s">
        <v>51</v>
      </c>
      <c r="B225" s="83" t="s">
        <v>185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7"/>
      <c r="P225" s="1"/>
      <c r="Q225" s="1"/>
    </row>
    <row r="226" spans="1:17" x14ac:dyDescent="0.25">
      <c r="A226" s="106" t="s">
        <v>186</v>
      </c>
      <c r="B226" s="102" t="s">
        <v>125</v>
      </c>
      <c r="C226" s="122">
        <f>TNR!C226+FNR!C226+TMN!C226+MJG!C226+TOL!C226+ANT!C226</f>
        <v>0</v>
      </c>
      <c r="D226" s="122">
        <f>TNR!D226+FNR!D226+TMN!D226+MJG!D226+TOL!D226+ANT!D226</f>
        <v>0</v>
      </c>
      <c r="E226" s="122">
        <f>TNR!E226+FNR!E226+TMN!E226+MJG!E226+TOL!E226+ANT!E226</f>
        <v>3</v>
      </c>
      <c r="F226" s="122">
        <f>TNR!F226+FNR!F226+TMN!F226+MJG!F226+TOL!F226+ANT!F226</f>
        <v>0</v>
      </c>
      <c r="G226" s="122">
        <f>TNR!G226+FNR!G226+TMN!G226+MJG!G226+TOL!G226+ANT!G226</f>
        <v>0</v>
      </c>
      <c r="H226" s="122">
        <f>TNR!H226+FNR!H226+TMN!H226+MJG!H226+TOL!H226+ANT!H226</f>
        <v>0</v>
      </c>
      <c r="I226" s="122">
        <f>TNR!I226+FNR!I226+TMN!I226+MJG!I226+TOL!I226+ANT!I226</f>
        <v>0</v>
      </c>
      <c r="J226" s="122">
        <f>TNR!J226+FNR!J226+TMN!J226+MJG!J226+TOL!J226+ANT!J226</f>
        <v>0</v>
      </c>
      <c r="K226" s="122">
        <f>TNR!K226+FNR!K226+TMN!K226+MJG!K226+TOL!K226+ANT!K226</f>
        <v>0</v>
      </c>
      <c r="L226" s="122">
        <f>TNR!L226+FNR!L226+TMN!L226+MJG!L226+TOL!L226+ANT!L226</f>
        <v>0</v>
      </c>
      <c r="M226" s="122">
        <f>TNR!M226+FNR!M226+TMN!M226+MJG!M226+TOL!M226+ANT!M226</f>
        <v>0</v>
      </c>
      <c r="N226" s="122">
        <f>TNR!N226+FNR!N226+TMN!N226+MJG!N226+TOL!N226+ANT!N226</f>
        <v>0</v>
      </c>
      <c r="O226" s="11">
        <f t="shared" si="26"/>
        <v>3</v>
      </c>
      <c r="P226" s="1"/>
      <c r="Q226" s="24"/>
    </row>
    <row r="227" spans="1:17" x14ac:dyDescent="0.25">
      <c r="A227" s="106" t="s">
        <v>187</v>
      </c>
      <c r="B227" s="102" t="s">
        <v>126</v>
      </c>
      <c r="C227" s="122">
        <f>TNR!C227+FNR!C227+TMN!C227+MJG!C227+TOL!C227+ANT!C227</f>
        <v>0</v>
      </c>
      <c r="D227" s="122">
        <f>TNR!D227+FNR!D227+TMN!D227+MJG!D227+TOL!D227+ANT!D227</f>
        <v>0</v>
      </c>
      <c r="E227" s="122">
        <f>TNR!E227+FNR!E227+TMN!E227+MJG!E227+TOL!E227+ANT!E227</f>
        <v>0</v>
      </c>
      <c r="F227" s="122">
        <f>TNR!F227+FNR!F227+TMN!F227+MJG!F227+TOL!F227+ANT!F227</f>
        <v>0</v>
      </c>
      <c r="G227" s="122">
        <f>TNR!G227+FNR!G227+TMN!G227+MJG!G227+TOL!G227+ANT!G227</f>
        <v>0</v>
      </c>
      <c r="H227" s="122">
        <f>TNR!H227+FNR!H227+TMN!H227+MJG!H227+TOL!H227+ANT!H227</f>
        <v>0</v>
      </c>
      <c r="I227" s="122">
        <f>TNR!I227+FNR!I227+TMN!I227+MJG!I227+TOL!I227+ANT!I227</f>
        <v>0</v>
      </c>
      <c r="J227" s="122">
        <f>TNR!J227+FNR!J227+TMN!J227+MJG!J227+TOL!J227+ANT!J227</f>
        <v>0</v>
      </c>
      <c r="K227" s="122">
        <f>TNR!K227+FNR!K227+TMN!K227+MJG!K227+TOL!K227+ANT!K227</f>
        <v>0</v>
      </c>
      <c r="L227" s="122">
        <f>TNR!L227+FNR!L227+TMN!L227+MJG!L227+TOL!L227+ANT!L227</f>
        <v>0</v>
      </c>
      <c r="M227" s="122">
        <f>TNR!M227+FNR!M227+TMN!M227+MJG!M227+TOL!M227+ANT!M227</f>
        <v>0</v>
      </c>
      <c r="N227" s="122">
        <f>TNR!N227+FNR!N227+TMN!N227+MJG!N227+TOL!N227+ANT!N227</f>
        <v>0</v>
      </c>
      <c r="O227" s="11">
        <f t="shared" si="26"/>
        <v>0</v>
      </c>
      <c r="P227" s="1"/>
      <c r="Q227" s="24"/>
    </row>
    <row r="228" spans="1:17" x14ac:dyDescent="0.25">
      <c r="A228" s="106" t="s">
        <v>188</v>
      </c>
      <c r="B228" s="102" t="s">
        <v>127</v>
      </c>
      <c r="C228" s="122">
        <f>TNR!C228+FNR!C228+TMN!C228+MJG!C228+TOL!C228+ANT!C228</f>
        <v>0</v>
      </c>
      <c r="D228" s="122">
        <f>TNR!D228+FNR!D228+TMN!D228+MJG!D228+TOL!D228+ANT!D228</f>
        <v>0</v>
      </c>
      <c r="E228" s="122">
        <f>TNR!E228+FNR!E228+TMN!E228+MJG!E228+TOL!E228+ANT!E228</f>
        <v>0</v>
      </c>
      <c r="F228" s="122">
        <f>TNR!F228+FNR!F228+TMN!F228+MJG!F228+TOL!F228+ANT!F228</f>
        <v>0</v>
      </c>
      <c r="G228" s="122">
        <f>TNR!G228+FNR!G228+TMN!G228+MJG!G228+TOL!G228+ANT!G228</f>
        <v>0</v>
      </c>
      <c r="H228" s="122">
        <f>TNR!H228+FNR!H228+TMN!H228+MJG!H228+TOL!H228+ANT!H228</f>
        <v>0</v>
      </c>
      <c r="I228" s="122">
        <f>TNR!I228+FNR!I228+TMN!I228+MJG!I228+TOL!I228+ANT!I228</f>
        <v>0</v>
      </c>
      <c r="J228" s="122">
        <f>TNR!J228+FNR!J228+TMN!J228+MJG!J228+TOL!J228+ANT!J228</f>
        <v>0</v>
      </c>
      <c r="K228" s="122">
        <f>TNR!K228+FNR!K228+TMN!K228+MJG!K228+TOL!K228+ANT!K228</f>
        <v>0</v>
      </c>
      <c r="L228" s="122">
        <f>TNR!L228+FNR!L228+TMN!L228+MJG!L228+TOL!L228+ANT!L228</f>
        <v>0</v>
      </c>
      <c r="M228" s="122">
        <f>TNR!M228+FNR!M228+TMN!M228+MJG!M228+TOL!M228+ANT!M228</f>
        <v>0</v>
      </c>
      <c r="N228" s="122">
        <f>TNR!N228+FNR!N228+TMN!N228+MJG!N228+TOL!N228+ANT!N228</f>
        <v>0</v>
      </c>
      <c r="O228" s="11">
        <f t="shared" si="26"/>
        <v>0</v>
      </c>
      <c r="P228" s="1"/>
      <c r="Q228" s="1"/>
    </row>
    <row r="229" spans="1:17" x14ac:dyDescent="0.25">
      <c r="A229" s="106" t="s">
        <v>189</v>
      </c>
      <c r="B229" s="102" t="s">
        <v>128</v>
      </c>
      <c r="C229" s="122">
        <f>TNR!C229+FNR!C229+TMN!C229+MJG!C229+TOL!C229+ANT!C229</f>
        <v>0</v>
      </c>
      <c r="D229" s="122">
        <f>TNR!D229+FNR!D229+TMN!D229+MJG!D229+TOL!D229+ANT!D229</f>
        <v>0</v>
      </c>
      <c r="E229" s="122">
        <f>TNR!E229+FNR!E229+TMN!E229+MJG!E229+TOL!E229+ANT!E229</f>
        <v>0</v>
      </c>
      <c r="F229" s="122">
        <f>TNR!F229+FNR!F229+TMN!F229+MJG!F229+TOL!F229+ANT!F229</f>
        <v>0</v>
      </c>
      <c r="G229" s="122">
        <f>TNR!G229+FNR!G229+TMN!G229+MJG!G229+TOL!G229+ANT!G229</f>
        <v>0</v>
      </c>
      <c r="H229" s="122">
        <f>TNR!H229+FNR!H229+TMN!H229+MJG!H229+TOL!H229+ANT!H229</f>
        <v>0</v>
      </c>
      <c r="I229" s="122">
        <f>TNR!I229+FNR!I229+TMN!I229+MJG!I229+TOL!I229+ANT!I229</f>
        <v>0</v>
      </c>
      <c r="J229" s="122">
        <f>TNR!J229+FNR!J229+TMN!J229+MJG!J229+TOL!J229+ANT!J229</f>
        <v>0</v>
      </c>
      <c r="K229" s="122">
        <f>TNR!K229+FNR!K229+TMN!K229+MJG!K229+TOL!K229+ANT!K229</f>
        <v>0</v>
      </c>
      <c r="L229" s="122">
        <f>TNR!L229+FNR!L229+TMN!L229+MJG!L229+TOL!L229+ANT!L229</f>
        <v>0</v>
      </c>
      <c r="M229" s="122">
        <f>TNR!M229+FNR!M229+TMN!M229+MJG!M229+TOL!M229+ANT!M229</f>
        <v>0</v>
      </c>
      <c r="N229" s="122">
        <f>TNR!N229+FNR!N229+TMN!N229+MJG!N229+TOL!N229+ANT!N229</f>
        <v>0</v>
      </c>
      <c r="O229" s="11">
        <f t="shared" si="26"/>
        <v>0</v>
      </c>
      <c r="P229" s="1"/>
      <c r="Q229" s="1"/>
    </row>
    <row r="230" spans="1:17" x14ac:dyDescent="0.25">
      <c r="A230" s="107" t="s">
        <v>53</v>
      </c>
      <c r="B230" s="83" t="s">
        <v>190</v>
      </c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7"/>
      <c r="P230" s="1"/>
      <c r="Q230" s="1"/>
    </row>
    <row r="231" spans="1:17" x14ac:dyDescent="0.25">
      <c r="A231" s="106" t="s">
        <v>191</v>
      </c>
      <c r="B231" s="102" t="s">
        <v>125</v>
      </c>
      <c r="C231" s="122">
        <f>TNR!C231+FNR!C231+TMN!C231+MJG!C231+TOL!C231+ANT!C231</f>
        <v>0</v>
      </c>
      <c r="D231" s="122">
        <f>TNR!D231+FNR!D231+TMN!D231+MJG!D231+TOL!D231+ANT!D231</f>
        <v>0</v>
      </c>
      <c r="E231" s="122">
        <f>TNR!E231+FNR!E231+TMN!E231+MJG!E231+TOL!E231+ANT!E231</f>
        <v>1</v>
      </c>
      <c r="F231" s="122">
        <f>TNR!F231+FNR!F231+TMN!F231+MJG!F231+TOL!F231+ANT!F231</f>
        <v>0</v>
      </c>
      <c r="G231" s="122">
        <f>TNR!G231+FNR!G231+TMN!G231+MJG!G231+TOL!G231+ANT!G231</f>
        <v>0</v>
      </c>
      <c r="H231" s="122">
        <f>TNR!H231+FNR!H231+TMN!H231+MJG!H231+TOL!H231+ANT!H231</f>
        <v>0</v>
      </c>
      <c r="I231" s="122">
        <f>TNR!I231+FNR!I231+TMN!I231+MJG!I231+TOL!I231+ANT!I231</f>
        <v>0</v>
      </c>
      <c r="J231" s="122">
        <f>TNR!J231+FNR!J231+TMN!J231+MJG!J231+TOL!J231+ANT!J231</f>
        <v>0</v>
      </c>
      <c r="K231" s="122">
        <f>TNR!K231+FNR!K231+TMN!K231+MJG!K231+TOL!K231+ANT!K231</f>
        <v>0</v>
      </c>
      <c r="L231" s="122">
        <f>TNR!L231+FNR!L231+TMN!L231+MJG!L231+TOL!L231+ANT!L231</f>
        <v>0</v>
      </c>
      <c r="M231" s="122">
        <f>TNR!M231+FNR!M231+TMN!M231+MJG!M231+TOL!M231+ANT!M231</f>
        <v>0</v>
      </c>
      <c r="N231" s="122">
        <f>TNR!N231+FNR!N231+TMN!N231+MJG!N231+TOL!N231+ANT!N231</f>
        <v>0</v>
      </c>
      <c r="O231" s="11">
        <f t="shared" si="26"/>
        <v>1</v>
      </c>
      <c r="P231" s="1"/>
      <c r="Q231" s="24"/>
    </row>
    <row r="232" spans="1:17" x14ac:dyDescent="0.25">
      <c r="A232" s="106" t="s">
        <v>192</v>
      </c>
      <c r="B232" s="102" t="s">
        <v>126</v>
      </c>
      <c r="C232" s="122">
        <f>TNR!C232+FNR!C232+TMN!C232+MJG!C232+TOL!C232+ANT!C232</f>
        <v>0</v>
      </c>
      <c r="D232" s="122">
        <f>TNR!D232+FNR!D232+TMN!D232+MJG!D232+TOL!D232+ANT!D232</f>
        <v>0</v>
      </c>
      <c r="E232" s="122">
        <f>TNR!E232+FNR!E232+TMN!E232+MJG!E232+TOL!E232+ANT!E232</f>
        <v>0</v>
      </c>
      <c r="F232" s="122">
        <f>TNR!F232+FNR!F232+TMN!F232+MJG!F232+TOL!F232+ANT!F232</f>
        <v>0</v>
      </c>
      <c r="G232" s="122">
        <f>TNR!G232+FNR!G232+TMN!G232+MJG!G232+TOL!G232+ANT!G232</f>
        <v>0</v>
      </c>
      <c r="H232" s="122">
        <f>TNR!H232+FNR!H232+TMN!H232+MJG!H232+TOL!H232+ANT!H232</f>
        <v>0</v>
      </c>
      <c r="I232" s="122">
        <f>TNR!I232+FNR!I232+TMN!I232+MJG!I232+TOL!I232+ANT!I232</f>
        <v>0</v>
      </c>
      <c r="J232" s="122">
        <f>TNR!J232+FNR!J232+TMN!J232+MJG!J232+TOL!J232+ANT!J232</f>
        <v>0</v>
      </c>
      <c r="K232" s="122">
        <f>TNR!K232+FNR!K232+TMN!K232+MJG!K232+TOL!K232+ANT!K232</f>
        <v>0</v>
      </c>
      <c r="L232" s="122">
        <f>TNR!L232+FNR!L232+TMN!L232+MJG!L232+TOL!L232+ANT!L232</f>
        <v>0</v>
      </c>
      <c r="M232" s="122">
        <f>TNR!M232+FNR!M232+TMN!M232+MJG!M232+TOL!M232+ANT!M232</f>
        <v>0</v>
      </c>
      <c r="N232" s="122">
        <f>TNR!N232+FNR!N232+TMN!N232+MJG!N232+TOL!N232+ANT!N232</f>
        <v>0</v>
      </c>
      <c r="O232" s="11">
        <f t="shared" si="26"/>
        <v>0</v>
      </c>
      <c r="P232" s="1"/>
      <c r="Q232" s="24"/>
    </row>
    <row r="233" spans="1:17" x14ac:dyDescent="0.25">
      <c r="A233" s="106" t="s">
        <v>193</v>
      </c>
      <c r="B233" s="102" t="s">
        <v>127</v>
      </c>
      <c r="C233" s="122">
        <f>TNR!C233+FNR!C233+TMN!C233+MJG!C233+TOL!C233+ANT!C233</f>
        <v>0</v>
      </c>
      <c r="D233" s="122">
        <f>TNR!D233+FNR!D233+TMN!D233+MJG!D233+TOL!D233+ANT!D233</f>
        <v>0</v>
      </c>
      <c r="E233" s="122">
        <f>TNR!E233+FNR!E233+TMN!E233+MJG!E233+TOL!E233+ANT!E233</f>
        <v>0</v>
      </c>
      <c r="F233" s="122">
        <f>TNR!F233+FNR!F233+TMN!F233+MJG!F233+TOL!F233+ANT!F233</f>
        <v>0</v>
      </c>
      <c r="G233" s="122">
        <f>TNR!G233+FNR!G233+TMN!G233+MJG!G233+TOL!G233+ANT!G233</f>
        <v>0</v>
      </c>
      <c r="H233" s="122">
        <f>TNR!H233+FNR!H233+TMN!H233+MJG!H233+TOL!H233+ANT!H233</f>
        <v>0</v>
      </c>
      <c r="I233" s="122">
        <f>TNR!I233+FNR!I233+TMN!I233+MJG!I233+TOL!I233+ANT!I233</f>
        <v>0</v>
      </c>
      <c r="J233" s="122">
        <f>TNR!J233+FNR!J233+TMN!J233+MJG!J233+TOL!J233+ANT!J233</f>
        <v>0</v>
      </c>
      <c r="K233" s="122">
        <f>TNR!K233+FNR!K233+TMN!K233+MJG!K233+TOL!K233+ANT!K233</f>
        <v>0</v>
      </c>
      <c r="L233" s="122">
        <f>TNR!L233+FNR!L233+TMN!L233+MJG!L233+TOL!L233+ANT!L233</f>
        <v>0</v>
      </c>
      <c r="M233" s="122">
        <f>TNR!M233+FNR!M233+TMN!M233+MJG!M233+TOL!M233+ANT!M233</f>
        <v>0</v>
      </c>
      <c r="N233" s="122">
        <f>TNR!N233+FNR!N233+TMN!N233+MJG!N233+TOL!N233+ANT!N233</f>
        <v>0</v>
      </c>
      <c r="O233" s="11">
        <f t="shared" si="26"/>
        <v>0</v>
      </c>
      <c r="P233" s="1"/>
      <c r="Q233" s="1"/>
    </row>
    <row r="234" spans="1:17" x14ac:dyDescent="0.25">
      <c r="A234" s="106" t="s">
        <v>194</v>
      </c>
      <c r="B234" s="102" t="s">
        <v>128</v>
      </c>
      <c r="C234" s="122">
        <f>TNR!C234+FNR!C234+TMN!C234+MJG!C234+TOL!C234+ANT!C234</f>
        <v>0</v>
      </c>
      <c r="D234" s="122">
        <f>TNR!D234+FNR!D234+TMN!D234+MJG!D234+TOL!D234+ANT!D234</f>
        <v>0</v>
      </c>
      <c r="E234" s="122">
        <f>TNR!E234+FNR!E234+TMN!E234+MJG!E234+TOL!E234+ANT!E234</f>
        <v>0</v>
      </c>
      <c r="F234" s="122">
        <f>TNR!F234+FNR!F234+TMN!F234+MJG!F234+TOL!F234+ANT!F234</f>
        <v>0</v>
      </c>
      <c r="G234" s="122">
        <f>TNR!G234+FNR!G234+TMN!G234+MJG!G234+TOL!G234+ANT!G234</f>
        <v>0</v>
      </c>
      <c r="H234" s="122">
        <f>TNR!H234+FNR!H234+TMN!H234+MJG!H234+TOL!H234+ANT!H234</f>
        <v>0</v>
      </c>
      <c r="I234" s="122">
        <f>TNR!I234+FNR!I234+TMN!I234+MJG!I234+TOL!I234+ANT!I234</f>
        <v>0</v>
      </c>
      <c r="J234" s="122">
        <f>TNR!J234+FNR!J234+TMN!J234+MJG!J234+TOL!J234+ANT!J234</f>
        <v>0</v>
      </c>
      <c r="K234" s="122">
        <f>TNR!K234+FNR!K234+TMN!K234+MJG!K234+TOL!K234+ANT!K234</f>
        <v>0</v>
      </c>
      <c r="L234" s="122">
        <f>TNR!L234+FNR!L234+TMN!L234+MJG!L234+TOL!L234+ANT!L234</f>
        <v>0</v>
      </c>
      <c r="M234" s="122">
        <f>TNR!M234+FNR!M234+TMN!M234+MJG!M234+TOL!M234+ANT!M234</f>
        <v>0</v>
      </c>
      <c r="N234" s="122">
        <f>TNR!N234+FNR!N234+TMN!N234+MJG!N234+TOL!N234+ANT!N234</f>
        <v>0</v>
      </c>
      <c r="O234" s="11">
        <f t="shared" si="26"/>
        <v>0</v>
      </c>
      <c r="P234" s="1"/>
      <c r="Q234" s="1"/>
    </row>
    <row r="235" spans="1:17" ht="26.25" x14ac:dyDescent="0.25">
      <c r="A235" s="107" t="s">
        <v>54</v>
      </c>
      <c r="B235" s="83" t="s">
        <v>195</v>
      </c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7"/>
      <c r="P235" s="1"/>
      <c r="Q235" s="1"/>
    </row>
    <row r="236" spans="1:17" x14ac:dyDescent="0.25">
      <c r="A236" s="106" t="s">
        <v>196</v>
      </c>
      <c r="B236" s="102" t="s">
        <v>125</v>
      </c>
      <c r="C236" s="122">
        <f>TNR!C236+FNR!C236+TMN!C236+MJG!C236+TOL!C236+ANT!C236</f>
        <v>0</v>
      </c>
      <c r="D236" s="122">
        <f>TNR!D236+FNR!D236+TMN!D236+MJG!D236+TOL!D236+ANT!D236</f>
        <v>1</v>
      </c>
      <c r="E236" s="122">
        <f>TNR!E236+FNR!E236+TMN!E236+MJG!E236+TOL!E236+ANT!E236</f>
        <v>1</v>
      </c>
      <c r="F236" s="122">
        <f>TNR!F236+FNR!F236+TMN!F236+MJG!F236+TOL!F236+ANT!F236</f>
        <v>0</v>
      </c>
      <c r="G236" s="122">
        <f>TNR!G236+FNR!G236+TMN!G236+MJG!G236+TOL!G236+ANT!G236</f>
        <v>0</v>
      </c>
      <c r="H236" s="122">
        <f>TNR!H236+FNR!H236+TMN!H236+MJG!H236+TOL!H236+ANT!H236</f>
        <v>0</v>
      </c>
      <c r="I236" s="122">
        <f>TNR!I236+FNR!I236+TMN!I236+MJG!I236+TOL!I236+ANT!I236</f>
        <v>0</v>
      </c>
      <c r="J236" s="122">
        <f>TNR!J236+FNR!J236+TMN!J236+MJG!J236+TOL!J236+ANT!J236</f>
        <v>0</v>
      </c>
      <c r="K236" s="122">
        <f>TNR!K236+FNR!K236+TMN!K236+MJG!K236+TOL!K236+ANT!K236</f>
        <v>0</v>
      </c>
      <c r="L236" s="122">
        <f>TNR!L236+FNR!L236+TMN!L236+MJG!L236+TOL!L236+ANT!L236</f>
        <v>0</v>
      </c>
      <c r="M236" s="122">
        <f>TNR!M236+FNR!M236+TMN!M236+MJG!M236+TOL!M236+ANT!M236</f>
        <v>0</v>
      </c>
      <c r="N236" s="122">
        <f>TNR!N236+FNR!N236+TMN!N236+MJG!N236+TOL!N236+ANT!N236</f>
        <v>0</v>
      </c>
      <c r="O236" s="11">
        <f t="shared" si="26"/>
        <v>2</v>
      </c>
      <c r="P236" s="1"/>
      <c r="Q236" s="24"/>
    </row>
    <row r="237" spans="1:17" x14ac:dyDescent="0.25">
      <c r="A237" s="106" t="s">
        <v>197</v>
      </c>
      <c r="B237" s="102" t="s">
        <v>126</v>
      </c>
      <c r="C237" s="122">
        <f>TNR!C237+FNR!C237+TMN!C237+MJG!C237+TOL!C237+ANT!C237</f>
        <v>0</v>
      </c>
      <c r="D237" s="122">
        <f>TNR!D237+FNR!D237+TMN!D237+MJG!D237+TOL!D237+ANT!D237</f>
        <v>0</v>
      </c>
      <c r="E237" s="122">
        <f>TNR!E237+FNR!E237+TMN!E237+MJG!E237+TOL!E237+ANT!E237</f>
        <v>0</v>
      </c>
      <c r="F237" s="122">
        <f>TNR!F237+FNR!F237+TMN!F237+MJG!F237+TOL!F237+ANT!F237</f>
        <v>0</v>
      </c>
      <c r="G237" s="122">
        <f>TNR!G237+FNR!G237+TMN!G237+MJG!G237+TOL!G237+ANT!G237</f>
        <v>0</v>
      </c>
      <c r="H237" s="122">
        <f>TNR!H237+FNR!H237+TMN!H237+MJG!H237+TOL!H237+ANT!H237</f>
        <v>0</v>
      </c>
      <c r="I237" s="122">
        <f>TNR!I237+FNR!I237+TMN!I237+MJG!I237+TOL!I237+ANT!I237</f>
        <v>0</v>
      </c>
      <c r="J237" s="122">
        <f>TNR!J237+FNR!J237+TMN!J237+MJG!J237+TOL!J237+ANT!J237</f>
        <v>0</v>
      </c>
      <c r="K237" s="122">
        <f>TNR!K237+FNR!K237+TMN!K237+MJG!K237+TOL!K237+ANT!K237</f>
        <v>0</v>
      </c>
      <c r="L237" s="122">
        <f>TNR!L237+FNR!L237+TMN!L237+MJG!L237+TOL!L237+ANT!L237</f>
        <v>0</v>
      </c>
      <c r="M237" s="122">
        <f>TNR!M237+FNR!M237+TMN!M237+MJG!M237+TOL!M237+ANT!M237</f>
        <v>0</v>
      </c>
      <c r="N237" s="122">
        <f>TNR!N237+FNR!N237+TMN!N237+MJG!N237+TOL!N237+ANT!N237</f>
        <v>0</v>
      </c>
      <c r="O237" s="11">
        <f t="shared" ref="O237:O239" si="27">SUM(C237:N237)</f>
        <v>0</v>
      </c>
      <c r="P237" s="1"/>
      <c r="Q237" s="24"/>
    </row>
    <row r="238" spans="1:17" x14ac:dyDescent="0.25">
      <c r="A238" s="106" t="s">
        <v>198</v>
      </c>
      <c r="B238" s="102" t="s">
        <v>127</v>
      </c>
      <c r="C238" s="122">
        <f>TNR!C238+FNR!C238+TMN!C238+MJG!C238+TOL!C238+ANT!C238</f>
        <v>0</v>
      </c>
      <c r="D238" s="122">
        <f>TNR!D238+FNR!D238+TMN!D238+MJG!D238+TOL!D238+ANT!D238</f>
        <v>0</v>
      </c>
      <c r="E238" s="122">
        <f>TNR!E238+FNR!E238+TMN!E238+MJG!E238+TOL!E238+ANT!E238</f>
        <v>0</v>
      </c>
      <c r="F238" s="122">
        <f>TNR!F238+FNR!F238+TMN!F238+MJG!F238+TOL!F238+ANT!F238</f>
        <v>0</v>
      </c>
      <c r="G238" s="122">
        <f>TNR!G238+FNR!G238+TMN!G238+MJG!G238+TOL!G238+ANT!G238</f>
        <v>0</v>
      </c>
      <c r="H238" s="122">
        <f>TNR!H238+FNR!H238+TMN!H238+MJG!H238+TOL!H238+ANT!H238</f>
        <v>0</v>
      </c>
      <c r="I238" s="122">
        <f>TNR!I238+FNR!I238+TMN!I238+MJG!I238+TOL!I238+ANT!I238</f>
        <v>0</v>
      </c>
      <c r="J238" s="122">
        <f>TNR!J238+FNR!J238+TMN!J238+MJG!J238+TOL!J238+ANT!J238</f>
        <v>0</v>
      </c>
      <c r="K238" s="122">
        <f>TNR!K238+FNR!K238+TMN!K238+MJG!K238+TOL!K238+ANT!K238</f>
        <v>0</v>
      </c>
      <c r="L238" s="122">
        <f>TNR!L238+FNR!L238+TMN!L238+MJG!L238+TOL!L238+ANT!L238</f>
        <v>0</v>
      </c>
      <c r="M238" s="122">
        <f>TNR!M238+FNR!M238+TMN!M238+MJG!M238+TOL!M238+ANT!M238</f>
        <v>0</v>
      </c>
      <c r="N238" s="122">
        <f>TNR!N238+FNR!N238+TMN!N238+MJG!N238+TOL!N238+ANT!N238</f>
        <v>0</v>
      </c>
      <c r="O238" s="11">
        <f t="shared" si="27"/>
        <v>0</v>
      </c>
      <c r="P238" s="1"/>
      <c r="Q238" s="1"/>
    </row>
    <row r="239" spans="1:17" x14ac:dyDescent="0.25">
      <c r="A239" s="106" t="s">
        <v>199</v>
      </c>
      <c r="B239" s="102" t="s">
        <v>128</v>
      </c>
      <c r="C239" s="122">
        <f>TNR!C239+FNR!C239+TMN!C239+MJG!C239+TOL!C239+ANT!C239</f>
        <v>0</v>
      </c>
      <c r="D239" s="122">
        <f>TNR!D239+FNR!D239+TMN!D239+MJG!D239+TOL!D239+ANT!D239</f>
        <v>0</v>
      </c>
      <c r="E239" s="122">
        <f>TNR!E239+FNR!E239+TMN!E239+MJG!E239+TOL!E239+ANT!E239</f>
        <v>0</v>
      </c>
      <c r="F239" s="122">
        <f>TNR!F239+FNR!F239+TMN!F239+MJG!F239+TOL!F239+ANT!F239</f>
        <v>0</v>
      </c>
      <c r="G239" s="122">
        <f>TNR!G239+FNR!G239+TMN!G239+MJG!G239+TOL!G239+ANT!G239</f>
        <v>0</v>
      </c>
      <c r="H239" s="122">
        <f>TNR!H239+FNR!H239+TMN!H239+MJG!H239+TOL!H239+ANT!H239</f>
        <v>0</v>
      </c>
      <c r="I239" s="122">
        <f>TNR!I239+FNR!I239+TMN!I239+MJG!I239+TOL!I239+ANT!I239</f>
        <v>0</v>
      </c>
      <c r="J239" s="122">
        <f>TNR!J239+FNR!J239+TMN!J239+MJG!J239+TOL!J239+ANT!J239</f>
        <v>0</v>
      </c>
      <c r="K239" s="122">
        <f>TNR!K239+FNR!K239+TMN!K239+MJG!K239+TOL!K239+ANT!K239</f>
        <v>0</v>
      </c>
      <c r="L239" s="122">
        <f>TNR!L239+FNR!L239+TMN!L239+MJG!L239+TOL!L239+ANT!L239</f>
        <v>0</v>
      </c>
      <c r="M239" s="122">
        <f>TNR!M239+FNR!M239+TMN!M239+MJG!M239+TOL!M239+ANT!M239</f>
        <v>0</v>
      </c>
      <c r="N239" s="122">
        <f>TNR!N239+FNR!N239+TMN!N239+MJG!N239+TOL!N239+ANT!N239</f>
        <v>0</v>
      </c>
      <c r="O239" s="11">
        <f t="shared" si="27"/>
        <v>0</v>
      </c>
      <c r="P239" s="1"/>
      <c r="Q239" s="1"/>
    </row>
    <row r="240" spans="1:17" ht="26.25" x14ac:dyDescent="0.25">
      <c r="A240" s="170" t="s">
        <v>56</v>
      </c>
      <c r="B240" s="300" t="s">
        <v>402</v>
      </c>
      <c r="C240" s="301"/>
      <c r="D240" s="301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302"/>
      <c r="P240" s="1"/>
      <c r="Q240" s="1"/>
    </row>
    <row r="241" spans="1:17" x14ac:dyDescent="0.25">
      <c r="A241" s="106" t="s">
        <v>201</v>
      </c>
      <c r="B241" s="102" t="s">
        <v>125</v>
      </c>
      <c r="C241" s="122">
        <f>TNR!C241+FNR!C241+TMN!C241+MJG!C241+TOL!C241+ANT!C241</f>
        <v>0</v>
      </c>
      <c r="D241" s="122">
        <f>TNR!D241+FNR!D241+TMN!D241+MJG!D241+TOL!D241+ANT!D241</f>
        <v>0</v>
      </c>
      <c r="E241" s="122">
        <f>TNR!E241+FNR!E241+TMN!E241+MJG!E241+TOL!E241+ANT!E241</f>
        <v>0</v>
      </c>
      <c r="F241" s="122">
        <f>TNR!F241+FNR!F241+TMN!F241+MJG!F241+TOL!F241+ANT!F241</f>
        <v>0</v>
      </c>
      <c r="G241" s="122">
        <f>TNR!G241+FNR!G241+TMN!G241+MJG!G241+TOL!G241+ANT!G241</f>
        <v>0</v>
      </c>
      <c r="H241" s="122">
        <f>TNR!H241+FNR!H241+TMN!H241+MJG!H241+TOL!H241+ANT!H241</f>
        <v>0</v>
      </c>
      <c r="I241" s="122">
        <f>TNR!I241+FNR!I241+TMN!I241+MJG!I241+TOL!I241+ANT!I241</f>
        <v>0</v>
      </c>
      <c r="J241" s="122">
        <f>TNR!J241+FNR!J241+TMN!J241+MJG!J241+TOL!J241+ANT!J241</f>
        <v>0</v>
      </c>
      <c r="K241" s="122">
        <f>TNR!K241+FNR!K241+TMN!K241+MJG!K241+TOL!K241+ANT!K241</f>
        <v>0</v>
      </c>
      <c r="L241" s="122">
        <f>TNR!L241+FNR!L241+TMN!L241+MJG!L241+TOL!L241+ANT!L241</f>
        <v>0</v>
      </c>
      <c r="M241" s="122">
        <f>TNR!M241+FNR!M241+TMN!M241+MJG!M241+TOL!M241+ANT!M241</f>
        <v>0</v>
      </c>
      <c r="N241" s="122">
        <f>TNR!N241+FNR!N241+TMN!N241+MJG!N241+TOL!N241+ANT!N241</f>
        <v>0</v>
      </c>
      <c r="O241" s="11">
        <f t="shared" ref="O241:O244" si="28">SUM(C241:N241)</f>
        <v>0</v>
      </c>
      <c r="P241" s="1"/>
      <c r="Q241" s="1"/>
    </row>
    <row r="242" spans="1:17" x14ac:dyDescent="0.25">
      <c r="A242" s="106" t="s">
        <v>202</v>
      </c>
      <c r="B242" s="102" t="s">
        <v>126</v>
      </c>
      <c r="C242" s="122">
        <f>TNR!C242+FNR!C242+TMN!C242+MJG!C242+TOL!C242+ANT!C242</f>
        <v>0</v>
      </c>
      <c r="D242" s="122">
        <f>TNR!D242+FNR!D242+TMN!D242+MJG!D242+TOL!D242+ANT!D242</f>
        <v>0</v>
      </c>
      <c r="E242" s="122">
        <f>TNR!E242+FNR!E242+TMN!E242+MJG!E242+TOL!E242+ANT!E242</f>
        <v>0</v>
      </c>
      <c r="F242" s="122">
        <f>TNR!F242+FNR!F242+TMN!F242+MJG!F242+TOL!F242+ANT!F242</f>
        <v>0</v>
      </c>
      <c r="G242" s="122">
        <f>TNR!G242+FNR!G242+TMN!G242+MJG!G242+TOL!G242+ANT!G242</f>
        <v>0</v>
      </c>
      <c r="H242" s="122">
        <f>TNR!H242+FNR!H242+TMN!H242+MJG!H242+TOL!H242+ANT!H242</f>
        <v>0</v>
      </c>
      <c r="I242" s="122">
        <f>TNR!I242+FNR!I242+TMN!I242+MJG!I242+TOL!I242+ANT!I242</f>
        <v>0</v>
      </c>
      <c r="J242" s="122">
        <f>TNR!J242+FNR!J242+TMN!J242+MJG!J242+TOL!J242+ANT!J242</f>
        <v>0</v>
      </c>
      <c r="K242" s="122">
        <f>TNR!K242+FNR!K242+TMN!K242+MJG!K242+TOL!K242+ANT!K242</f>
        <v>0</v>
      </c>
      <c r="L242" s="122">
        <f>TNR!L242+FNR!L242+TMN!L242+MJG!L242+TOL!L242+ANT!L242</f>
        <v>0</v>
      </c>
      <c r="M242" s="122">
        <f>TNR!M242+FNR!M242+TMN!M242+MJG!M242+TOL!M242+ANT!M242</f>
        <v>0</v>
      </c>
      <c r="N242" s="122">
        <f>TNR!N242+FNR!N242+TMN!N242+MJG!N242+TOL!N242+ANT!N242</f>
        <v>0</v>
      </c>
      <c r="O242" s="11">
        <f t="shared" si="28"/>
        <v>0</v>
      </c>
      <c r="P242" s="1"/>
      <c r="Q242" s="1"/>
    </row>
    <row r="243" spans="1:17" x14ac:dyDescent="0.25">
      <c r="A243" s="106" t="s">
        <v>203</v>
      </c>
      <c r="B243" s="102" t="s">
        <v>127</v>
      </c>
      <c r="C243" s="122">
        <f>TNR!C243+FNR!C243+TMN!C243+MJG!C243+TOL!C243+ANT!C243</f>
        <v>0</v>
      </c>
      <c r="D243" s="122">
        <f>TNR!D243+FNR!D243+TMN!D243+MJG!D243+TOL!D243+ANT!D243</f>
        <v>0</v>
      </c>
      <c r="E243" s="122">
        <f>TNR!E243+FNR!E243+TMN!E243+MJG!E243+TOL!E243+ANT!E243</f>
        <v>0</v>
      </c>
      <c r="F243" s="122">
        <f>TNR!F243+FNR!F243+TMN!F243+MJG!F243+TOL!F243+ANT!F243</f>
        <v>0</v>
      </c>
      <c r="G243" s="122">
        <f>TNR!G243+FNR!G243+TMN!G243+MJG!G243+TOL!G243+ANT!G243</f>
        <v>0</v>
      </c>
      <c r="H243" s="122">
        <f>TNR!H243+FNR!H243+TMN!H243+MJG!H243+TOL!H243+ANT!H243</f>
        <v>0</v>
      </c>
      <c r="I243" s="122">
        <f>TNR!I243+FNR!I243+TMN!I243+MJG!I243+TOL!I243+ANT!I243</f>
        <v>0</v>
      </c>
      <c r="J243" s="122">
        <f>TNR!J243+FNR!J243+TMN!J243+MJG!J243+TOL!J243+ANT!J243</f>
        <v>0</v>
      </c>
      <c r="K243" s="122">
        <f>TNR!K243+FNR!K243+TMN!K243+MJG!K243+TOL!K243+ANT!K243</f>
        <v>0</v>
      </c>
      <c r="L243" s="122">
        <f>TNR!L243+FNR!L243+TMN!L243+MJG!L243+TOL!L243+ANT!L243</f>
        <v>0</v>
      </c>
      <c r="M243" s="122">
        <f>TNR!M243+FNR!M243+TMN!M243+MJG!M243+TOL!M243+ANT!M243</f>
        <v>0</v>
      </c>
      <c r="N243" s="122">
        <f>TNR!N243+FNR!N243+TMN!N243+MJG!N243+TOL!N243+ANT!N243</f>
        <v>0</v>
      </c>
      <c r="O243" s="11">
        <f t="shared" si="28"/>
        <v>0</v>
      </c>
      <c r="P243" s="1"/>
      <c r="Q243" s="1"/>
    </row>
    <row r="244" spans="1:17" x14ac:dyDescent="0.25">
      <c r="A244" s="106" t="s">
        <v>204</v>
      </c>
      <c r="B244" s="102" t="s">
        <v>128</v>
      </c>
      <c r="C244" s="122">
        <f>TNR!C244+FNR!C244+TMN!C244+MJG!C244+TOL!C244+ANT!C244</f>
        <v>0</v>
      </c>
      <c r="D244" s="122">
        <f>TNR!D244+FNR!D244+TMN!D244+MJG!D244+TOL!D244+ANT!D244</f>
        <v>0</v>
      </c>
      <c r="E244" s="122">
        <f>TNR!E244+FNR!E244+TMN!E244+MJG!E244+TOL!E244+ANT!E244</f>
        <v>0</v>
      </c>
      <c r="F244" s="122">
        <f>TNR!F244+FNR!F244+TMN!F244+MJG!F244+TOL!F244+ANT!F244</f>
        <v>0</v>
      </c>
      <c r="G244" s="122">
        <f>TNR!G244+FNR!G244+TMN!G244+MJG!G244+TOL!G244+ANT!G244</f>
        <v>0</v>
      </c>
      <c r="H244" s="122">
        <f>TNR!H244+FNR!H244+TMN!H244+MJG!H244+TOL!H244+ANT!H244</f>
        <v>0</v>
      </c>
      <c r="I244" s="122">
        <f>TNR!I244+FNR!I244+TMN!I244+MJG!I244+TOL!I244+ANT!I244</f>
        <v>0</v>
      </c>
      <c r="J244" s="122">
        <f>TNR!J244+FNR!J244+TMN!J244+MJG!J244+TOL!J244+ANT!J244</f>
        <v>0</v>
      </c>
      <c r="K244" s="122">
        <f>TNR!K244+FNR!K244+TMN!K244+MJG!K244+TOL!K244+ANT!K244</f>
        <v>0</v>
      </c>
      <c r="L244" s="122">
        <f>TNR!L244+FNR!L244+TMN!L244+MJG!L244+TOL!L244+ANT!L244</f>
        <v>0</v>
      </c>
      <c r="M244" s="122">
        <f>TNR!M244+FNR!M244+TMN!M244+MJG!M244+TOL!M244+ANT!M244</f>
        <v>0</v>
      </c>
      <c r="N244" s="122">
        <f>TNR!N244+FNR!N244+TMN!N244+MJG!N244+TOL!N244+ANT!N244</f>
        <v>0</v>
      </c>
      <c r="O244" s="11">
        <f t="shared" si="28"/>
        <v>0</v>
      </c>
      <c r="P244" s="1"/>
      <c r="Q244" s="1"/>
    </row>
    <row r="245" spans="1:17" x14ac:dyDescent="0.25">
      <c r="A245" s="170" t="s">
        <v>57</v>
      </c>
      <c r="B245" s="303" t="s">
        <v>403</v>
      </c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2"/>
      <c r="P245" s="1"/>
      <c r="Q245" s="1"/>
    </row>
    <row r="246" spans="1:17" x14ac:dyDescent="0.25">
      <c r="A246" s="106" t="s">
        <v>404</v>
      </c>
      <c r="B246" s="102" t="s">
        <v>125</v>
      </c>
      <c r="C246" s="122">
        <f>TNR!C246+FNR!C246+TMN!C246+MJG!C246+TOL!C246+ANT!C246</f>
        <v>0</v>
      </c>
      <c r="D246" s="122">
        <f>TNR!D246+FNR!D246+TMN!D246+MJG!D246+TOL!D246+ANT!D246</f>
        <v>0</v>
      </c>
      <c r="E246" s="122">
        <f>TNR!E246+FNR!E246+TMN!E246+MJG!E246+TOL!E246+ANT!E246</f>
        <v>1</v>
      </c>
      <c r="F246" s="122">
        <f>TNR!F246+FNR!F246+TMN!F246+MJG!F246+TOL!F246+ANT!F246</f>
        <v>0</v>
      </c>
      <c r="G246" s="122">
        <f>TNR!G246+FNR!G246+TMN!G246+MJG!G246+TOL!G246+ANT!G246</f>
        <v>0</v>
      </c>
      <c r="H246" s="122">
        <f>TNR!H246+FNR!H246+TMN!H246+MJG!H246+TOL!H246+ANT!H246</f>
        <v>0</v>
      </c>
      <c r="I246" s="122">
        <f>TNR!I246+FNR!I246+TMN!I246+MJG!I246+TOL!I246+ANT!I246</f>
        <v>0</v>
      </c>
      <c r="J246" s="122">
        <f>TNR!J246+FNR!J246+TMN!J246+MJG!J246+TOL!J246+ANT!J246</f>
        <v>0</v>
      </c>
      <c r="K246" s="122">
        <f>TNR!K246+FNR!K246+TMN!K246+MJG!K246+TOL!K246+ANT!K246</f>
        <v>0</v>
      </c>
      <c r="L246" s="122">
        <f>TNR!L246+FNR!L246+TMN!L246+MJG!L246+TOL!L246+ANT!L246</f>
        <v>0</v>
      </c>
      <c r="M246" s="122">
        <f>TNR!M246+FNR!M246+TMN!M246+MJG!M246+TOL!M246+ANT!M246</f>
        <v>0</v>
      </c>
      <c r="N246" s="122">
        <f>TNR!N246+FNR!N246+TMN!N246+MJG!N246+TOL!N246+ANT!N246</f>
        <v>0</v>
      </c>
      <c r="O246" s="11">
        <f t="shared" ref="O246:O249" si="29">SUM(C246:N246)</f>
        <v>1</v>
      </c>
      <c r="P246" s="1"/>
      <c r="Q246" s="1"/>
    </row>
    <row r="247" spans="1:17" x14ac:dyDescent="0.25">
      <c r="A247" s="106" t="s">
        <v>405</v>
      </c>
      <c r="B247" s="102" t="s">
        <v>126</v>
      </c>
      <c r="C247" s="122">
        <f>TNR!C247+FNR!C247+TMN!C247+MJG!C247+TOL!C247+ANT!C247</f>
        <v>0</v>
      </c>
      <c r="D247" s="122">
        <f>TNR!D247+FNR!D247+TMN!D247+MJG!D247+TOL!D247+ANT!D247</f>
        <v>0</v>
      </c>
      <c r="E247" s="122">
        <f>TNR!E247+FNR!E247+TMN!E247+MJG!E247+TOL!E247+ANT!E247</f>
        <v>1</v>
      </c>
      <c r="F247" s="122">
        <f>TNR!F247+FNR!F247+TMN!F247+MJG!F247+TOL!F247+ANT!F247</f>
        <v>0</v>
      </c>
      <c r="G247" s="122">
        <f>TNR!G247+FNR!G247+TMN!G247+MJG!G247+TOL!G247+ANT!G247</f>
        <v>0</v>
      </c>
      <c r="H247" s="122">
        <f>TNR!H247+FNR!H247+TMN!H247+MJG!H247+TOL!H247+ANT!H247</f>
        <v>0</v>
      </c>
      <c r="I247" s="122">
        <f>TNR!I247+FNR!I247+TMN!I247+MJG!I247+TOL!I247+ANT!I247</f>
        <v>0</v>
      </c>
      <c r="J247" s="122">
        <f>TNR!J247+FNR!J247+TMN!J247+MJG!J247+TOL!J247+ANT!J247</f>
        <v>0</v>
      </c>
      <c r="K247" s="122">
        <f>TNR!K247+FNR!K247+TMN!K247+MJG!K247+TOL!K247+ANT!K247</f>
        <v>0</v>
      </c>
      <c r="L247" s="122">
        <f>TNR!L247+FNR!L247+TMN!L247+MJG!L247+TOL!L247+ANT!L247</f>
        <v>0</v>
      </c>
      <c r="M247" s="122">
        <f>TNR!M247+FNR!M247+TMN!M247+MJG!M247+TOL!M247+ANT!M247</f>
        <v>0</v>
      </c>
      <c r="N247" s="122">
        <f>TNR!N247+FNR!N247+TMN!N247+MJG!N247+TOL!N247+ANT!N247</f>
        <v>0</v>
      </c>
      <c r="O247" s="11">
        <f t="shared" si="29"/>
        <v>1</v>
      </c>
      <c r="P247" s="1"/>
      <c r="Q247" s="1"/>
    </row>
    <row r="248" spans="1:17" x14ac:dyDescent="0.25">
      <c r="A248" s="106" t="s">
        <v>406</v>
      </c>
      <c r="B248" s="102" t="s">
        <v>127</v>
      </c>
      <c r="C248" s="122">
        <f>TNR!C248+FNR!C248+TMN!C248+MJG!C248+TOL!C248+ANT!C248</f>
        <v>0</v>
      </c>
      <c r="D248" s="122">
        <f>TNR!D248+FNR!D248+TMN!D248+MJG!D248+TOL!D248+ANT!D248</f>
        <v>0</v>
      </c>
      <c r="E248" s="122">
        <f>TNR!E248+FNR!E248+TMN!E248+MJG!E248+TOL!E248+ANT!E248</f>
        <v>0</v>
      </c>
      <c r="F248" s="122">
        <f>TNR!F248+FNR!F248+TMN!F248+MJG!F248+TOL!F248+ANT!F248</f>
        <v>0</v>
      </c>
      <c r="G248" s="122">
        <f>TNR!G248+FNR!G248+TMN!G248+MJG!G248+TOL!G248+ANT!G248</f>
        <v>0</v>
      </c>
      <c r="H248" s="122">
        <f>TNR!H248+FNR!H248+TMN!H248+MJG!H248+TOL!H248+ANT!H248</f>
        <v>0</v>
      </c>
      <c r="I248" s="122">
        <f>TNR!I248+FNR!I248+TMN!I248+MJG!I248+TOL!I248+ANT!I248</f>
        <v>0</v>
      </c>
      <c r="J248" s="122">
        <f>TNR!J248+FNR!J248+TMN!J248+MJG!J248+TOL!J248+ANT!J248</f>
        <v>0</v>
      </c>
      <c r="K248" s="122">
        <f>TNR!K248+FNR!K248+TMN!K248+MJG!K248+TOL!K248+ANT!K248</f>
        <v>0</v>
      </c>
      <c r="L248" s="122">
        <f>TNR!L248+FNR!L248+TMN!L248+MJG!L248+TOL!L248+ANT!L248</f>
        <v>0</v>
      </c>
      <c r="M248" s="122">
        <f>TNR!M248+FNR!M248+TMN!M248+MJG!M248+TOL!M248+ANT!M248</f>
        <v>0</v>
      </c>
      <c r="N248" s="122">
        <f>TNR!N248+FNR!N248+TMN!N248+MJG!N248+TOL!N248+ANT!N248</f>
        <v>0</v>
      </c>
      <c r="O248" s="11">
        <f t="shared" si="29"/>
        <v>0</v>
      </c>
      <c r="P248" s="1"/>
      <c r="Q248" s="1"/>
    </row>
    <row r="249" spans="1:17" x14ac:dyDescent="0.25">
      <c r="A249" s="106" t="s">
        <v>407</v>
      </c>
      <c r="B249" s="102" t="s">
        <v>128</v>
      </c>
      <c r="C249" s="122">
        <f>TNR!C249+FNR!C249+TMN!C249+MJG!C249+TOL!C249+ANT!C249</f>
        <v>0</v>
      </c>
      <c r="D249" s="122">
        <f>TNR!D249+FNR!D249+TMN!D249+MJG!D249+TOL!D249+ANT!D249</f>
        <v>0</v>
      </c>
      <c r="E249" s="122">
        <f>TNR!E249+FNR!E249+TMN!E249+MJG!E249+TOL!E249+ANT!E249</f>
        <v>1</v>
      </c>
      <c r="F249" s="122">
        <f>TNR!F249+FNR!F249+TMN!F249+MJG!F249+TOL!F249+ANT!F249</f>
        <v>0</v>
      </c>
      <c r="G249" s="122">
        <f>TNR!G249+FNR!G249+TMN!G249+MJG!G249+TOL!G249+ANT!G249</f>
        <v>0</v>
      </c>
      <c r="H249" s="122">
        <f>TNR!H249+FNR!H249+TMN!H249+MJG!H249+TOL!H249+ANT!H249</f>
        <v>0</v>
      </c>
      <c r="I249" s="122">
        <f>TNR!I249+FNR!I249+TMN!I249+MJG!I249+TOL!I249+ANT!I249</f>
        <v>0</v>
      </c>
      <c r="J249" s="122">
        <f>TNR!J249+FNR!J249+TMN!J249+MJG!J249+TOL!J249+ANT!J249</f>
        <v>0</v>
      </c>
      <c r="K249" s="122">
        <f>TNR!K249+FNR!K249+TMN!K249+MJG!K249+TOL!K249+ANT!K249</f>
        <v>0</v>
      </c>
      <c r="L249" s="122">
        <f>TNR!L249+FNR!L249+TMN!L249+MJG!L249+TOL!L249+ANT!L249</f>
        <v>0</v>
      </c>
      <c r="M249" s="122">
        <f>TNR!M249+FNR!M249+TMN!M249+MJG!M249+TOL!M249+ANT!M249</f>
        <v>0</v>
      </c>
      <c r="N249" s="122">
        <f>TNR!N249+FNR!N249+TMN!N249+MJG!N249+TOL!N249+ANT!N249</f>
        <v>0</v>
      </c>
      <c r="O249" s="11">
        <f t="shared" si="29"/>
        <v>1</v>
      </c>
      <c r="P249" s="1"/>
      <c r="Q249" s="1"/>
    </row>
    <row r="250" spans="1:17" ht="26.25" x14ac:dyDescent="0.25">
      <c r="A250" s="170" t="s">
        <v>59</v>
      </c>
      <c r="B250" s="300" t="s">
        <v>412</v>
      </c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302"/>
      <c r="P250" s="1"/>
      <c r="Q250" s="1"/>
    </row>
    <row r="251" spans="1:17" x14ac:dyDescent="0.25">
      <c r="A251" s="106" t="s">
        <v>408</v>
      </c>
      <c r="B251" s="102" t="s">
        <v>125</v>
      </c>
      <c r="C251" s="122">
        <f>TNR!C251+FNR!C251+TMN!C251+MJG!C251+TOL!C251+ANT!C251</f>
        <v>0</v>
      </c>
      <c r="D251" s="122">
        <f>TNR!D251+FNR!D251+TMN!D251+MJG!D251+TOL!D251+ANT!D251</f>
        <v>0</v>
      </c>
      <c r="E251" s="122">
        <f>TNR!E251+FNR!E251+TMN!E251+MJG!E251+TOL!E251+ANT!E251</f>
        <v>0</v>
      </c>
      <c r="F251" s="122">
        <f>TNR!F251+FNR!F251+TMN!F251+MJG!F251+TOL!F251+ANT!F251</f>
        <v>0</v>
      </c>
      <c r="G251" s="122">
        <f>TNR!G251+FNR!G251+TMN!G251+MJG!G251+TOL!G251+ANT!G251</f>
        <v>0</v>
      </c>
      <c r="H251" s="122">
        <f>TNR!H251+FNR!H251+TMN!H251+MJG!H251+TOL!H251+ANT!H251</f>
        <v>0</v>
      </c>
      <c r="I251" s="122">
        <f>TNR!I251+FNR!I251+TMN!I251+MJG!I251+TOL!I251+ANT!I251</f>
        <v>0</v>
      </c>
      <c r="J251" s="122">
        <f>TNR!J251+FNR!J251+TMN!J251+MJG!J251+TOL!J251+ANT!J251</f>
        <v>0</v>
      </c>
      <c r="K251" s="122">
        <f>TNR!K251+FNR!K251+TMN!K251+MJG!K251+TOL!K251+ANT!K251</f>
        <v>0</v>
      </c>
      <c r="L251" s="122">
        <f>TNR!L251+FNR!L251+TMN!L251+MJG!L251+TOL!L251+ANT!L251</f>
        <v>0</v>
      </c>
      <c r="M251" s="122">
        <f>TNR!M251+FNR!M251+TMN!M251+MJG!M251+TOL!M251+ANT!M251</f>
        <v>0</v>
      </c>
      <c r="N251" s="122">
        <f>TNR!N251+FNR!N251+TMN!N251+MJG!N251+TOL!N251+ANT!N251</f>
        <v>0</v>
      </c>
      <c r="O251" s="11">
        <f t="shared" ref="O251:O254" si="30">SUM(C251:N251)</f>
        <v>0</v>
      </c>
      <c r="P251" s="1"/>
      <c r="Q251" s="1"/>
    </row>
    <row r="252" spans="1:17" x14ac:dyDescent="0.25">
      <c r="A252" s="106" t="s">
        <v>409</v>
      </c>
      <c r="B252" s="102" t="s">
        <v>126</v>
      </c>
      <c r="C252" s="122">
        <f>TNR!C252+FNR!C252+TMN!C252+MJG!C252+TOL!C252+ANT!C252</f>
        <v>0</v>
      </c>
      <c r="D252" s="122">
        <f>TNR!D252+FNR!D252+TMN!D252+MJG!D252+TOL!D252+ANT!D252</f>
        <v>0</v>
      </c>
      <c r="E252" s="122">
        <f>TNR!E252+FNR!E252+TMN!E252+MJG!E252+TOL!E252+ANT!E252</f>
        <v>0</v>
      </c>
      <c r="F252" s="122">
        <f>TNR!F252+FNR!F252+TMN!F252+MJG!F252+TOL!F252+ANT!F252</f>
        <v>0</v>
      </c>
      <c r="G252" s="122">
        <f>TNR!G252+FNR!G252+TMN!G252+MJG!G252+TOL!G252+ANT!G252</f>
        <v>0</v>
      </c>
      <c r="H252" s="122">
        <f>TNR!H252+FNR!H252+TMN!H252+MJG!H252+TOL!H252+ANT!H252</f>
        <v>0</v>
      </c>
      <c r="I252" s="122">
        <f>TNR!I252+FNR!I252+TMN!I252+MJG!I252+TOL!I252+ANT!I252</f>
        <v>0</v>
      </c>
      <c r="J252" s="122">
        <f>TNR!J252+FNR!J252+TMN!J252+MJG!J252+TOL!J252+ANT!J252</f>
        <v>0</v>
      </c>
      <c r="K252" s="122">
        <f>TNR!K252+FNR!K252+TMN!K252+MJG!K252+TOL!K252+ANT!K252</f>
        <v>0</v>
      </c>
      <c r="L252" s="122">
        <f>TNR!L252+FNR!L252+TMN!L252+MJG!L252+TOL!L252+ANT!L252</f>
        <v>0</v>
      </c>
      <c r="M252" s="122">
        <f>TNR!M252+FNR!M252+TMN!M252+MJG!M252+TOL!M252+ANT!M252</f>
        <v>0</v>
      </c>
      <c r="N252" s="122">
        <f>TNR!N252+FNR!N252+TMN!N252+MJG!N252+TOL!N252+ANT!N252</f>
        <v>0</v>
      </c>
      <c r="O252" s="11">
        <f t="shared" si="30"/>
        <v>0</v>
      </c>
      <c r="P252" s="1"/>
      <c r="Q252" s="1"/>
    </row>
    <row r="253" spans="1:17" x14ac:dyDescent="0.25">
      <c r="A253" s="106" t="s">
        <v>410</v>
      </c>
      <c r="B253" s="102" t="s">
        <v>127</v>
      </c>
      <c r="C253" s="122">
        <f>TNR!C253+FNR!C253+TMN!C253+MJG!C253+TOL!C253+ANT!C253</f>
        <v>0</v>
      </c>
      <c r="D253" s="122">
        <f>TNR!D253+FNR!D253+TMN!D253+MJG!D253+TOL!D253+ANT!D253</f>
        <v>0</v>
      </c>
      <c r="E253" s="122">
        <f>TNR!E253+FNR!E253+TMN!E253+MJG!E253+TOL!E253+ANT!E253</f>
        <v>0</v>
      </c>
      <c r="F253" s="122">
        <f>TNR!F253+FNR!F253+TMN!F253+MJG!F253+TOL!F253+ANT!F253</f>
        <v>0</v>
      </c>
      <c r="G253" s="122">
        <f>TNR!G253+FNR!G253+TMN!G253+MJG!G253+TOL!G253+ANT!G253</f>
        <v>0</v>
      </c>
      <c r="H253" s="122">
        <f>TNR!H253+FNR!H253+TMN!H253+MJG!H253+TOL!H253+ANT!H253</f>
        <v>0</v>
      </c>
      <c r="I253" s="122">
        <f>TNR!I253+FNR!I253+TMN!I253+MJG!I253+TOL!I253+ANT!I253</f>
        <v>0</v>
      </c>
      <c r="J253" s="122">
        <f>TNR!J253+FNR!J253+TMN!J253+MJG!J253+TOL!J253+ANT!J253</f>
        <v>0</v>
      </c>
      <c r="K253" s="122">
        <f>TNR!K253+FNR!K253+TMN!K253+MJG!K253+TOL!K253+ANT!K253</f>
        <v>0</v>
      </c>
      <c r="L253" s="122">
        <f>TNR!L253+FNR!L253+TMN!L253+MJG!L253+TOL!L253+ANT!L253</f>
        <v>0</v>
      </c>
      <c r="M253" s="122">
        <f>TNR!M253+FNR!M253+TMN!M253+MJG!M253+TOL!M253+ANT!M253</f>
        <v>0</v>
      </c>
      <c r="N253" s="122">
        <f>TNR!N253+FNR!N253+TMN!N253+MJG!N253+TOL!N253+ANT!N253</f>
        <v>0</v>
      </c>
      <c r="O253" s="11">
        <f t="shared" si="30"/>
        <v>0</v>
      </c>
      <c r="P253" s="1"/>
      <c r="Q253" s="1"/>
    </row>
    <row r="254" spans="1:17" x14ac:dyDescent="0.25">
      <c r="A254" s="106" t="s">
        <v>411</v>
      </c>
      <c r="B254" s="102" t="s">
        <v>128</v>
      </c>
      <c r="C254" s="122">
        <f>TNR!C254+FNR!C254+TMN!C254+MJG!C254+TOL!C254+ANT!C254</f>
        <v>0</v>
      </c>
      <c r="D254" s="122">
        <f>TNR!D254+FNR!D254+TMN!D254+MJG!D254+TOL!D254+ANT!D254</f>
        <v>0</v>
      </c>
      <c r="E254" s="122">
        <f>TNR!E254+FNR!E254+TMN!E254+MJG!E254+TOL!E254+ANT!E254</f>
        <v>0</v>
      </c>
      <c r="F254" s="122">
        <f>TNR!F254+FNR!F254+TMN!F254+MJG!F254+TOL!F254+ANT!F254</f>
        <v>0</v>
      </c>
      <c r="G254" s="122">
        <f>TNR!G254+FNR!G254+TMN!G254+MJG!G254+TOL!G254+ANT!G254</f>
        <v>0</v>
      </c>
      <c r="H254" s="122">
        <f>TNR!H254+FNR!H254+TMN!H254+MJG!H254+TOL!H254+ANT!H254</f>
        <v>0</v>
      </c>
      <c r="I254" s="122">
        <f>TNR!I254+FNR!I254+TMN!I254+MJG!I254+TOL!I254+ANT!I254</f>
        <v>0</v>
      </c>
      <c r="J254" s="122">
        <f>TNR!J254+FNR!J254+TMN!J254+MJG!J254+TOL!J254+ANT!J254</f>
        <v>0</v>
      </c>
      <c r="K254" s="122">
        <f>TNR!K254+FNR!K254+TMN!K254+MJG!K254+TOL!K254+ANT!K254</f>
        <v>0</v>
      </c>
      <c r="L254" s="122">
        <f>TNR!L254+FNR!L254+TMN!L254+MJG!L254+TOL!L254+ANT!L254</f>
        <v>0</v>
      </c>
      <c r="M254" s="122">
        <f>TNR!M254+FNR!M254+TMN!M254+MJG!M254+TOL!M254+ANT!M254</f>
        <v>0</v>
      </c>
      <c r="N254" s="122">
        <f>TNR!N254+FNR!N254+TMN!N254+MJG!N254+TOL!N254+ANT!N254</f>
        <v>0</v>
      </c>
      <c r="O254" s="11">
        <f t="shared" si="30"/>
        <v>0</v>
      </c>
      <c r="P254" s="1"/>
      <c r="Q254" s="1"/>
    </row>
    <row r="255" spans="1:17" x14ac:dyDescent="0.25">
      <c r="A255" s="107" t="s">
        <v>60</v>
      </c>
      <c r="B255" s="83" t="s">
        <v>200</v>
      </c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7"/>
      <c r="P255" s="1"/>
      <c r="Q255" s="1"/>
    </row>
    <row r="256" spans="1:17" x14ac:dyDescent="0.25">
      <c r="A256" s="106" t="s">
        <v>415</v>
      </c>
      <c r="B256" s="102" t="s">
        <v>125</v>
      </c>
      <c r="C256" s="122">
        <f>TNR!C256+FNR!C256+TMN!C256+MJG!C256+TOL!C256+ANT!C256</f>
        <v>0</v>
      </c>
      <c r="D256" s="122">
        <f>TNR!D256+FNR!D256+TMN!D256+MJG!D256+TOL!D256+ANT!D256</f>
        <v>4</v>
      </c>
      <c r="E256" s="122">
        <f>TNR!E256+FNR!E256+TMN!E256+MJG!E256+TOL!E256+ANT!E256</f>
        <v>11</v>
      </c>
      <c r="F256" s="122">
        <f>TNR!F256+FNR!F256+TMN!F256+MJG!F256+TOL!F256+ANT!F256</f>
        <v>0</v>
      </c>
      <c r="G256" s="122">
        <f>TNR!G256+FNR!G256+TMN!G256+MJG!G256+TOL!G256+ANT!G256</f>
        <v>0</v>
      </c>
      <c r="H256" s="122">
        <f>TNR!H256+FNR!H256+TMN!H256+MJG!H256+TOL!H256+ANT!H256</f>
        <v>0</v>
      </c>
      <c r="I256" s="122">
        <f>TNR!I256+FNR!I256+TMN!I256+MJG!I256+TOL!I256+ANT!I256</f>
        <v>0</v>
      </c>
      <c r="J256" s="122">
        <f>TNR!J256+FNR!J256+TMN!J256+MJG!J256+TOL!J256+ANT!J256</f>
        <v>0</v>
      </c>
      <c r="K256" s="122">
        <f>TNR!K256+FNR!K256+TMN!K256+MJG!K256+TOL!K256+ANT!K256</f>
        <v>0</v>
      </c>
      <c r="L256" s="122">
        <f>TNR!L256+FNR!L256+TMN!L256+MJG!L256+TOL!L256+ANT!L256</f>
        <v>0</v>
      </c>
      <c r="M256" s="122">
        <f>TNR!M256+FNR!M256+TMN!M256+MJG!M256+TOL!M256+ANT!M256</f>
        <v>0</v>
      </c>
      <c r="N256" s="122">
        <f>TNR!N256+FNR!N256+TMN!N256+MJG!N256+TOL!N256+ANT!N256</f>
        <v>0</v>
      </c>
      <c r="O256" s="11">
        <f t="shared" ref="O256:O259" si="31">SUM(C256:N256)</f>
        <v>15</v>
      </c>
      <c r="P256" s="1"/>
      <c r="Q256" s="24"/>
    </row>
    <row r="257" spans="1:28" x14ac:dyDescent="0.25">
      <c r="A257" s="106" t="s">
        <v>416</v>
      </c>
      <c r="B257" s="102" t="s">
        <v>126</v>
      </c>
      <c r="C257" s="122">
        <f>TNR!C257+FNR!C257+TMN!C257+MJG!C257+TOL!C257+ANT!C257</f>
        <v>0</v>
      </c>
      <c r="D257" s="122">
        <f>TNR!D257+FNR!D257+TMN!D257+MJG!D257+TOL!D257+ANT!D257</f>
        <v>2</v>
      </c>
      <c r="E257" s="122">
        <f>TNR!E257+FNR!E257+TMN!E257+MJG!E257+TOL!E257+ANT!E257</f>
        <v>3</v>
      </c>
      <c r="F257" s="122">
        <f>TNR!F257+FNR!F257+TMN!F257+MJG!F257+TOL!F257+ANT!F257</f>
        <v>0</v>
      </c>
      <c r="G257" s="122">
        <f>TNR!G257+FNR!G257+TMN!G257+MJG!G257+TOL!G257+ANT!G257</f>
        <v>0</v>
      </c>
      <c r="H257" s="122">
        <f>TNR!H257+FNR!H257+TMN!H257+MJG!H257+TOL!H257+ANT!H257</f>
        <v>0</v>
      </c>
      <c r="I257" s="122">
        <f>TNR!I257+FNR!I257+TMN!I257+MJG!I257+TOL!I257+ANT!I257</f>
        <v>0</v>
      </c>
      <c r="J257" s="122">
        <f>TNR!J257+FNR!J257+TMN!J257+MJG!J257+TOL!J257+ANT!J257</f>
        <v>0</v>
      </c>
      <c r="K257" s="122">
        <f>TNR!K257+FNR!K257+TMN!K257+MJG!K257+TOL!K257+ANT!K257</f>
        <v>0</v>
      </c>
      <c r="L257" s="122">
        <f>TNR!L257+FNR!L257+TMN!L257+MJG!L257+TOL!L257+ANT!L257</f>
        <v>0</v>
      </c>
      <c r="M257" s="122">
        <f>TNR!M257+FNR!M257+TMN!M257+MJG!M257+TOL!M257+ANT!M257</f>
        <v>0</v>
      </c>
      <c r="N257" s="122">
        <f>TNR!N257+FNR!N257+TMN!N257+MJG!N257+TOL!N257+ANT!N257</f>
        <v>0</v>
      </c>
      <c r="O257" s="11">
        <f t="shared" si="31"/>
        <v>5</v>
      </c>
      <c r="P257" s="1"/>
      <c r="Q257" s="24"/>
    </row>
    <row r="258" spans="1:28" x14ac:dyDescent="0.25">
      <c r="A258" s="106" t="s">
        <v>417</v>
      </c>
      <c r="B258" s="102" t="s">
        <v>127</v>
      </c>
      <c r="C258" s="122">
        <f>TNR!C258+FNR!C258+TMN!C258+MJG!C258+TOL!C258+ANT!C258</f>
        <v>0</v>
      </c>
      <c r="D258" s="122">
        <f>TNR!D258+FNR!D258+TMN!D258+MJG!D258+TOL!D258+ANT!D258</f>
        <v>0</v>
      </c>
      <c r="E258" s="122">
        <f>TNR!E258+FNR!E258+TMN!E258+MJG!E258+TOL!E258+ANT!E258</f>
        <v>0</v>
      </c>
      <c r="F258" s="122">
        <f>TNR!F258+FNR!F258+TMN!F258+MJG!F258+TOL!F258+ANT!F258</f>
        <v>0</v>
      </c>
      <c r="G258" s="122">
        <f>TNR!G258+FNR!G258+TMN!G258+MJG!G258+TOL!G258+ANT!G258</f>
        <v>0</v>
      </c>
      <c r="H258" s="122">
        <f>TNR!H258+FNR!H258+TMN!H258+MJG!H258+TOL!H258+ANT!H258</f>
        <v>0</v>
      </c>
      <c r="I258" s="122">
        <f>TNR!I258+FNR!I258+TMN!I258+MJG!I258+TOL!I258+ANT!I258</f>
        <v>0</v>
      </c>
      <c r="J258" s="122">
        <f>TNR!J258+FNR!J258+TMN!J258+MJG!J258+TOL!J258+ANT!J258</f>
        <v>0</v>
      </c>
      <c r="K258" s="122">
        <f>TNR!K258+FNR!K258+TMN!K258+MJG!K258+TOL!K258+ANT!K258</f>
        <v>0</v>
      </c>
      <c r="L258" s="122">
        <f>TNR!L258+FNR!L258+TMN!L258+MJG!L258+TOL!L258+ANT!L258</f>
        <v>0</v>
      </c>
      <c r="M258" s="122">
        <f>TNR!M258+FNR!M258+TMN!M258+MJG!M258+TOL!M258+ANT!M258</f>
        <v>0</v>
      </c>
      <c r="N258" s="122">
        <f>TNR!N258+FNR!N258+TMN!N258+MJG!N258+TOL!N258+ANT!N258</f>
        <v>0</v>
      </c>
      <c r="O258" s="11">
        <f t="shared" si="31"/>
        <v>0</v>
      </c>
      <c r="P258" s="1"/>
      <c r="Q258" s="1"/>
    </row>
    <row r="259" spans="1:28" x14ac:dyDescent="0.25">
      <c r="A259" s="106" t="s">
        <v>418</v>
      </c>
      <c r="B259" s="102" t="s">
        <v>128</v>
      </c>
      <c r="C259" s="122">
        <f>TNR!C259+FNR!C259+TMN!C259+MJG!C259+TOL!C259+ANT!C259</f>
        <v>0</v>
      </c>
      <c r="D259" s="122">
        <f>TNR!D259+FNR!D259+TMN!D259+MJG!D259+TOL!D259+ANT!D259</f>
        <v>2</v>
      </c>
      <c r="E259" s="122">
        <f>TNR!E259+FNR!E259+TMN!E259+MJG!E259+TOL!E259+ANT!E259</f>
        <v>3</v>
      </c>
      <c r="F259" s="122">
        <f>TNR!F259+FNR!F259+TMN!F259+MJG!F259+TOL!F259+ANT!F259</f>
        <v>0</v>
      </c>
      <c r="G259" s="122">
        <f>TNR!G259+FNR!G259+TMN!G259+MJG!G259+TOL!G259+ANT!G259</f>
        <v>0</v>
      </c>
      <c r="H259" s="122">
        <f>TNR!H259+FNR!H259+TMN!H259+MJG!H259+TOL!H259+ANT!H259</f>
        <v>0</v>
      </c>
      <c r="I259" s="122">
        <f>TNR!I259+FNR!I259+TMN!I259+MJG!I259+TOL!I259+ANT!I259</f>
        <v>0</v>
      </c>
      <c r="J259" s="122">
        <f>TNR!J259+FNR!J259+TMN!J259+MJG!J259+TOL!J259+ANT!J259</f>
        <v>0</v>
      </c>
      <c r="K259" s="122">
        <f>TNR!K259+FNR!K259+TMN!K259+MJG!K259+TOL!K259+ANT!K259</f>
        <v>0</v>
      </c>
      <c r="L259" s="122">
        <f>TNR!L259+FNR!L259+TMN!L259+MJG!L259+TOL!L259+ANT!L259</f>
        <v>0</v>
      </c>
      <c r="M259" s="122">
        <f>TNR!M259+FNR!M259+TMN!M259+MJG!M259+TOL!M259+ANT!M259</f>
        <v>0</v>
      </c>
      <c r="N259" s="122">
        <f>TNR!N259+FNR!N259+TMN!N259+MJG!N259+TOL!N259+ANT!N259</f>
        <v>0</v>
      </c>
      <c r="O259" s="11">
        <f t="shared" si="31"/>
        <v>5</v>
      </c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496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86" t="s">
        <v>119</v>
      </c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7" t="s">
        <v>13</v>
      </c>
      <c r="B265" s="9" t="s">
        <v>206</v>
      </c>
      <c r="C265" s="122">
        <f>TNR!C265+FNR!C265+TMN!C265+MJG!C265+TOL!C265+ANT!C265</f>
        <v>92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57"/>
      <c r="P265" s="1"/>
      <c r="Q265" s="1"/>
    </row>
    <row r="266" spans="1:28" ht="26.25" x14ac:dyDescent="0.25">
      <c r="A266" s="107" t="s">
        <v>19</v>
      </c>
      <c r="B266" s="9" t="s">
        <v>207</v>
      </c>
      <c r="C266" s="122">
        <f>TNR!C266+FNR!C266+TMN!C266+MJG!C266+TOL!C266+ANT!C266</f>
        <v>92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5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122">
        <f>TNR!C267+FNR!C267+TMN!C267+MJG!C267+TOL!C267+ANT!C267</f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5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08" t="s">
        <v>33</v>
      </c>
      <c r="B268" s="15" t="s">
        <v>209</v>
      </c>
      <c r="C268" s="122">
        <f>TNR!C268+FNR!C268+TMN!C268+MJG!C268+TOL!C268+ANT!C268</f>
        <v>0</v>
      </c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57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x14ac:dyDescent="0.25">
      <c r="A273" s="110" t="s">
        <v>214</v>
      </c>
      <c r="B273" s="105"/>
      <c r="C273" s="67" t="s">
        <v>1</v>
      </c>
      <c r="D273" s="67" t="s">
        <v>2</v>
      </c>
      <c r="E273" s="67" t="s">
        <v>3</v>
      </c>
      <c r="F273" s="67" t="s">
        <v>4</v>
      </c>
      <c r="G273" s="67" t="s">
        <v>5</v>
      </c>
      <c r="H273" s="67" t="s">
        <v>6</v>
      </c>
      <c r="I273" s="67" t="s">
        <v>7</v>
      </c>
      <c r="J273" s="67" t="s">
        <v>8</v>
      </c>
      <c r="K273" s="67" t="s">
        <v>9</v>
      </c>
      <c r="L273" s="67" t="s">
        <v>10</v>
      </c>
      <c r="M273" s="67" t="s">
        <v>11</v>
      </c>
      <c r="N273" s="67" t="s">
        <v>12</v>
      </c>
      <c r="O273" s="7" t="s">
        <v>442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25">
      <c r="A274" s="109" t="s">
        <v>13</v>
      </c>
      <c r="B274" s="9" t="s">
        <v>211</v>
      </c>
      <c r="C274" s="122">
        <f>TNR!C274+FNR!C274+TMN!C274+MJG!C274+TOL!C274+ANT!C274</f>
        <v>2</v>
      </c>
      <c r="D274" s="122">
        <f>TNR!D274+FNR!D274+TMN!D274+MJG!D274+TOL!D274+ANT!D274</f>
        <v>23</v>
      </c>
      <c r="E274" s="122">
        <f>TNR!E274+FNR!E274+TMN!E274+MJG!E274+TOL!E274+ANT!E274</f>
        <v>8</v>
      </c>
      <c r="F274" s="122">
        <f>TNR!F274+FNR!F274+TMN!F274+MJG!F274+TOL!F274+ANT!F274</f>
        <v>0</v>
      </c>
      <c r="G274" s="122">
        <f>TNR!G274+FNR!G274+TMN!G274+MJG!G274+TOL!G274+ANT!G274</f>
        <v>0</v>
      </c>
      <c r="H274" s="122">
        <f>TNR!H274+FNR!H274+TMN!H274+MJG!H274+TOL!H274+ANT!H274</f>
        <v>0</v>
      </c>
      <c r="I274" s="122">
        <f>TNR!I274+FNR!I274+TMN!I274+MJG!I274+TOL!I274+ANT!I274</f>
        <v>0</v>
      </c>
      <c r="J274" s="122">
        <f>TNR!J274+FNR!J274+TMN!J274+MJG!J274+TOL!J274+ANT!J274</f>
        <v>0</v>
      </c>
      <c r="K274" s="122">
        <f>TNR!K274+FNR!K274+TMN!K274+MJG!K274+TOL!K274+ANT!K274</f>
        <v>0</v>
      </c>
      <c r="L274" s="122">
        <f>TNR!L274+FNR!L274+TMN!L274+MJG!L274+TOL!L274+ANT!L274</f>
        <v>0</v>
      </c>
      <c r="M274" s="122">
        <f>TNR!M274+FNR!M274+TMN!M274+MJG!M274+TOL!M274+ANT!M274</f>
        <v>0</v>
      </c>
      <c r="N274" s="122">
        <f>TNR!N274+FNR!N274+TMN!N274+MJG!N274+TOL!N274+ANT!N274</f>
        <v>0</v>
      </c>
      <c r="O274" s="122">
        <f>TNR!O274+FNR!O274+TMN!O274+MJG!O274+TOL!O274+ANT!O274</f>
        <v>33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25">
      <c r="A275" s="109" t="s">
        <v>19</v>
      </c>
      <c r="B275" s="9" t="s">
        <v>212</v>
      </c>
      <c r="C275" s="122">
        <f>TNR!C275+FNR!C275+TMN!C275+MJG!C275+TOL!C275+ANT!C275</f>
        <v>3</v>
      </c>
      <c r="D275" s="122">
        <f>TNR!D275+FNR!D275+TMN!D275+MJG!D275+TOL!D275+ANT!D275</f>
        <v>21</v>
      </c>
      <c r="E275" s="122">
        <f>TNR!E275+FNR!E275+TMN!E275+MJG!E275+TOL!E275+ANT!E275</f>
        <v>2</v>
      </c>
      <c r="F275" s="122">
        <f>TNR!F275+FNR!F275+TMN!F275+MJG!F275+TOL!F275+ANT!F275</f>
        <v>0</v>
      </c>
      <c r="G275" s="122">
        <f>TNR!G275+FNR!G275+TMN!G275+MJG!G275+TOL!G275+ANT!G275</f>
        <v>0</v>
      </c>
      <c r="H275" s="122">
        <f>TNR!H275+FNR!H275+TMN!H275+MJG!H275+TOL!H275+ANT!H275</f>
        <v>0</v>
      </c>
      <c r="I275" s="122">
        <f>TNR!I275+FNR!I275+TMN!I275+MJG!I275+TOL!I275+ANT!I275</f>
        <v>0</v>
      </c>
      <c r="J275" s="122">
        <f>TNR!J275+FNR!J275+TMN!J275+MJG!J275+TOL!J275+ANT!J275</f>
        <v>0</v>
      </c>
      <c r="K275" s="122">
        <f>TNR!K275+FNR!K275+TMN!K275+MJG!K275+TOL!K275+ANT!K275</f>
        <v>0</v>
      </c>
      <c r="L275" s="122">
        <f>TNR!L275+FNR!L275+TMN!L275+MJG!L275+TOL!L275+ANT!L275</f>
        <v>0</v>
      </c>
      <c r="M275" s="122">
        <f>TNR!M275+FNR!M275+TMN!M275+MJG!M275+TOL!M275+ANT!M275</f>
        <v>0</v>
      </c>
      <c r="N275" s="122">
        <f>TNR!N275+FNR!N275+TMN!N275+MJG!N275+TOL!N275+ANT!N275</f>
        <v>0</v>
      </c>
      <c r="O275" s="122">
        <f>TNR!O275+FNR!O275+TMN!O275+MJG!O275+TOL!O275+ANT!O275</f>
        <v>26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x14ac:dyDescent="0.25">
      <c r="A276" s="109" t="s">
        <v>25</v>
      </c>
      <c r="B276" s="9" t="s">
        <v>213</v>
      </c>
      <c r="C276" s="122">
        <f>TNR!C276+FNR!C276+TMN!C276+MJG!C276+TOL!C276+ANT!C276</f>
        <v>7</v>
      </c>
      <c r="D276" s="122">
        <f>TNR!D276+FNR!D276+TMN!D276+MJG!D276+TOL!D276+ANT!D276</f>
        <v>9</v>
      </c>
      <c r="E276" s="122">
        <f>TNR!E276+FNR!E276+TMN!E276+MJG!E276+TOL!E276+ANT!E276</f>
        <v>15</v>
      </c>
      <c r="F276" s="122">
        <f>TNR!F276+FNR!F276+TMN!F276+MJG!F276+TOL!F276+ANT!F276</f>
        <v>0</v>
      </c>
      <c r="G276" s="122">
        <f>TNR!G276+FNR!G276+TMN!G276+MJG!G276+TOL!G276+ANT!G276</f>
        <v>0</v>
      </c>
      <c r="H276" s="122">
        <f>TNR!H276+FNR!H276+TMN!H276+MJG!H276+TOL!H276+ANT!H276</f>
        <v>0</v>
      </c>
      <c r="I276" s="122">
        <f>TNR!I276+FNR!I276+TMN!I276+MJG!I276+TOL!I276+ANT!I276</f>
        <v>0</v>
      </c>
      <c r="J276" s="122">
        <f>TNR!J276+FNR!J276+TMN!J276+MJG!J276+TOL!J276+ANT!J276</f>
        <v>0</v>
      </c>
      <c r="K276" s="122">
        <f>TNR!K276+FNR!K276+TMN!K276+MJG!K276+TOL!K276+ANT!K276</f>
        <v>0</v>
      </c>
      <c r="L276" s="122">
        <f>TNR!L276+FNR!L276+TMN!L276+MJG!L276+TOL!L276+ANT!L276</f>
        <v>0</v>
      </c>
      <c r="M276" s="122">
        <f>TNR!M276+FNR!M276+TMN!M276+MJG!M276+TOL!M276+ANT!M276</f>
        <v>0</v>
      </c>
      <c r="N276" s="122">
        <f>TNR!N276+FNR!N276+TMN!N276+MJG!N276+TOL!N276+ANT!N276</f>
        <v>0</v>
      </c>
      <c r="O276" s="122">
        <f>TNR!O276+FNR!O276+TMN!O276+MJG!O276+TOL!O276+ANT!O276</f>
        <v>15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x14ac:dyDescent="0.25">
      <c r="A277" s="726" t="s">
        <v>33</v>
      </c>
      <c r="B277" s="9" t="s">
        <v>453</v>
      </c>
      <c r="C277" s="122">
        <f>TNR!C277+FNR!C277+TMN!C277+MJG!C277+TOL!C277+ANT!C277</f>
        <v>0</v>
      </c>
      <c r="D277" s="122">
        <f>TNR!D277+FNR!D277+TMN!D277+MJG!D277+TOL!D277+ANT!D277</f>
        <v>2</v>
      </c>
      <c r="E277" s="122">
        <f>TNR!E277+FNR!E277+TMN!E277+MJG!E277+TOL!E277+ANT!E277</f>
        <v>1</v>
      </c>
      <c r="F277" s="122">
        <f>TNR!F277+FNR!F277+TMN!F277+MJG!F277+TOL!F277+ANT!F277</f>
        <v>0</v>
      </c>
      <c r="G277" s="122">
        <f>TNR!G277+FNR!G277+TMN!G277+MJG!G277+TOL!G277+ANT!G277</f>
        <v>0</v>
      </c>
      <c r="H277" s="122">
        <f>TNR!H277+FNR!H277+TMN!H277+MJG!H277+TOL!H277+ANT!H277</f>
        <v>0</v>
      </c>
      <c r="I277" s="122">
        <f>TNR!I277+FNR!I277+TMN!I277+MJG!I277+TOL!I277+ANT!I277</f>
        <v>0</v>
      </c>
      <c r="J277" s="122">
        <f>TNR!J277+FNR!J277+TMN!J277+MJG!J277+TOL!J277+ANT!J277</f>
        <v>0</v>
      </c>
      <c r="K277" s="122">
        <f>TNR!K277+FNR!K277+TMN!K277+MJG!K277+TOL!K277+ANT!K277</f>
        <v>0</v>
      </c>
      <c r="L277" s="122">
        <f>TNR!L277+FNR!L277+TMN!L277+MJG!L277+TOL!L277+ANT!L277</f>
        <v>0</v>
      </c>
      <c r="M277" s="122">
        <f>TNR!M277+FNR!M277+TMN!M277+MJG!M277+TOL!M277+ANT!M277</f>
        <v>0</v>
      </c>
      <c r="N277" s="122">
        <f>TNR!N277+FNR!N277+TMN!N277+MJG!N277+TOL!N277+ANT!N277</f>
        <v>0</v>
      </c>
      <c r="O277" s="122">
        <f>TNR!O277+FNR!O277+TMN!O277+MJG!O277+TOL!O277+ANT!O277</f>
        <v>3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x14ac:dyDescent="0.25">
      <c r="A278" s="726" t="s">
        <v>35</v>
      </c>
      <c r="B278" s="9" t="s">
        <v>454</v>
      </c>
      <c r="C278" s="122">
        <f>TNR!C278+FNR!C278+TMN!C278+MJG!C278+TOL!C278+ANT!C278</f>
        <v>0</v>
      </c>
      <c r="D278" s="122">
        <f>TNR!D278+FNR!D278+TMN!D278+MJG!D278+TOL!D278+ANT!D278</f>
        <v>0</v>
      </c>
      <c r="E278" s="122">
        <f>TNR!E278+FNR!E278+TMN!E278+MJG!E278+TOL!E278+ANT!E278</f>
        <v>0</v>
      </c>
      <c r="F278" s="122">
        <f>TNR!F278+FNR!F278+TMN!F278+MJG!F278+TOL!F278+ANT!F278</f>
        <v>0</v>
      </c>
      <c r="G278" s="122">
        <f>TNR!G278+FNR!G278+TMN!G278+MJG!G278+TOL!G278+ANT!G278</f>
        <v>0</v>
      </c>
      <c r="H278" s="122">
        <f>TNR!H278+FNR!H278+TMN!H278+MJG!H278+TOL!H278+ANT!H278</f>
        <v>0</v>
      </c>
      <c r="I278" s="122">
        <f>TNR!I278+FNR!I278+TMN!I278+MJG!I278+TOL!I278+ANT!I278</f>
        <v>0</v>
      </c>
      <c r="J278" s="122">
        <f>TNR!J278+FNR!J278+TMN!J278+MJG!J278+TOL!J278+ANT!J278</f>
        <v>0</v>
      </c>
      <c r="K278" s="122">
        <f>TNR!K278+FNR!K278+TMN!K278+MJG!K278+TOL!K278+ANT!K278</f>
        <v>0</v>
      </c>
      <c r="L278" s="122">
        <f>TNR!L278+FNR!L278+TMN!L278+MJG!L278+TOL!L278+ANT!L278</f>
        <v>0</v>
      </c>
      <c r="M278" s="122">
        <f>TNR!M278+FNR!M278+TMN!M278+MJG!M278+TOL!M278+ANT!M278</f>
        <v>0</v>
      </c>
      <c r="N278" s="122">
        <f>TNR!N278+FNR!N278+TMN!N278+MJG!N278+TOL!N278+ANT!N278</f>
        <v>0</v>
      </c>
      <c r="O278" s="122">
        <f>TNR!O278+FNR!O278+TMN!O278+MJG!O278+TOL!O278+ANT!O278</f>
        <v>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x14ac:dyDescent="0.25">
      <c r="A279" s="726" t="s">
        <v>37</v>
      </c>
      <c r="B279" s="9" t="s">
        <v>213</v>
      </c>
      <c r="C279" s="122">
        <f>TNR!C279+FNR!C279+TMN!C279+MJG!C279+TOL!C279+ANT!C279</f>
        <v>0</v>
      </c>
      <c r="D279" s="122">
        <f>TNR!D279+FNR!D279+TMN!D279+MJG!D279+TOL!D279+ANT!D279</f>
        <v>2</v>
      </c>
      <c r="E279" s="122">
        <f>TNR!E279+FNR!E279+TMN!E279+MJG!E279+TOL!E279+ANT!E279</f>
        <v>3</v>
      </c>
      <c r="F279" s="122">
        <f>TNR!F279+FNR!F279+TMN!F279+MJG!F279+TOL!F279+ANT!F279</f>
        <v>0</v>
      </c>
      <c r="G279" s="122">
        <f>TNR!G279+FNR!G279+TMN!G279+MJG!G279+TOL!G279+ANT!G279</f>
        <v>0</v>
      </c>
      <c r="H279" s="122">
        <f>TNR!H279+FNR!H279+TMN!H279+MJG!H279+TOL!H279+ANT!H279</f>
        <v>0</v>
      </c>
      <c r="I279" s="122">
        <f>TNR!I279+FNR!I279+TMN!I279+MJG!I279+TOL!I279+ANT!I279</f>
        <v>0</v>
      </c>
      <c r="J279" s="122">
        <f>TNR!J279+FNR!J279+TMN!J279+MJG!J279+TOL!J279+ANT!J279</f>
        <v>0</v>
      </c>
      <c r="K279" s="122">
        <f>TNR!K279+FNR!K279+TMN!K279+MJG!K279+TOL!K279+ANT!K279</f>
        <v>0</v>
      </c>
      <c r="L279" s="122">
        <f>TNR!L279+FNR!L279+TMN!L279+MJG!L279+TOL!L279+ANT!L279</f>
        <v>0</v>
      </c>
      <c r="M279" s="122">
        <f>TNR!M279+FNR!M279+TMN!M279+MJG!M279+TOL!M279+ANT!M279</f>
        <v>0</v>
      </c>
      <c r="N279" s="122">
        <f>TNR!N279+FNR!N279+TMN!N279+MJG!N279+TOL!N279+ANT!N279</f>
        <v>0</v>
      </c>
      <c r="O279" s="122">
        <f>TNR!O279+FNR!O279+TMN!O279+MJG!O279+TOL!O279+ANT!O279</f>
        <v>3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497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339" t="s">
        <v>220</v>
      </c>
      <c r="B284" s="1343" t="s">
        <v>215</v>
      </c>
      <c r="C284" s="1330" t="s">
        <v>423</v>
      </c>
      <c r="D284" s="1330"/>
      <c r="E284" s="1330"/>
      <c r="F284" s="1331"/>
      <c r="G284" s="1331"/>
      <c r="H284" s="1331"/>
      <c r="I284" s="1331"/>
      <c r="J284" s="1331"/>
      <c r="K284" s="1331"/>
      <c r="L284" s="1331"/>
      <c r="M284" s="1331"/>
      <c r="N284" s="1331"/>
      <c r="O284" s="1331"/>
      <c r="P284" s="1320" t="s">
        <v>424</v>
      </c>
      <c r="Q284" s="1321"/>
      <c r="R284" s="1321"/>
      <c r="S284" s="1322"/>
      <c r="T284" s="1322"/>
      <c r="U284" s="1322"/>
      <c r="V284" s="1322"/>
      <c r="W284" s="1322"/>
      <c r="X284" s="1322"/>
      <c r="Y284" s="1322"/>
      <c r="Z284" s="1322"/>
      <c r="AA284" s="1322"/>
      <c r="AB284" s="1323"/>
    </row>
    <row r="285" spans="1:28" ht="25.5" x14ac:dyDescent="0.25">
      <c r="A285" s="1340"/>
      <c r="B285" s="1344"/>
      <c r="C285" s="67" t="s">
        <v>1</v>
      </c>
      <c r="D285" s="67" t="s">
        <v>2</v>
      </c>
      <c r="E285" s="67" t="s">
        <v>3</v>
      </c>
      <c r="F285" s="67" t="s">
        <v>4</v>
      </c>
      <c r="G285" s="67" t="s">
        <v>5</v>
      </c>
      <c r="H285" s="67" t="s">
        <v>6</v>
      </c>
      <c r="I285" s="67" t="s">
        <v>7</v>
      </c>
      <c r="J285" s="67" t="s">
        <v>8</v>
      </c>
      <c r="K285" s="67" t="s">
        <v>9</v>
      </c>
      <c r="L285" s="67" t="s">
        <v>10</v>
      </c>
      <c r="M285" s="67" t="s">
        <v>11</v>
      </c>
      <c r="N285" s="67" t="s">
        <v>12</v>
      </c>
      <c r="O285" s="7" t="s">
        <v>442</v>
      </c>
      <c r="P285" s="67" t="s">
        <v>1</v>
      </c>
      <c r="Q285" s="67" t="s">
        <v>2</v>
      </c>
      <c r="R285" s="67" t="s">
        <v>3</v>
      </c>
      <c r="S285" s="67" t="s">
        <v>4</v>
      </c>
      <c r="T285" s="67" t="s">
        <v>5</v>
      </c>
      <c r="U285" s="67" t="s">
        <v>6</v>
      </c>
      <c r="V285" s="67" t="s">
        <v>7</v>
      </c>
      <c r="W285" s="67" t="s">
        <v>8</v>
      </c>
      <c r="X285" s="67" t="s">
        <v>9</v>
      </c>
      <c r="Y285" s="67" t="s">
        <v>10</v>
      </c>
      <c r="Z285" s="67" t="s">
        <v>11</v>
      </c>
      <c r="AA285" s="67" t="s">
        <v>12</v>
      </c>
      <c r="AB285" s="1318" t="s">
        <v>442</v>
      </c>
    </row>
    <row r="286" spans="1:28" x14ac:dyDescent="0.25">
      <c r="A286" s="107" t="s">
        <v>13</v>
      </c>
      <c r="B286" s="157" t="s">
        <v>377</v>
      </c>
      <c r="C286" s="122">
        <f>TNR!C286+FNR!C286+TMN!C286+MJG!C286+TOL!C286+ANT!C286</f>
        <v>0</v>
      </c>
      <c r="D286" s="122">
        <f>TNR!D286+FNR!D286+TMN!D286+MJG!D286+TOL!D286+ANT!D286</f>
        <v>1</v>
      </c>
      <c r="E286" s="122">
        <f>TNR!E286+FNR!E286+TMN!E286+MJG!E286+TOL!E286+ANT!E286</f>
        <v>0</v>
      </c>
      <c r="F286" s="122">
        <f>TNR!F286+FNR!F286+TMN!F286+MJG!F286+TOL!F286+ANT!F286</f>
        <v>0</v>
      </c>
      <c r="G286" s="122">
        <f>TNR!G286+FNR!G286+TMN!G286+MJG!G286+TOL!G286+ANT!G286</f>
        <v>0</v>
      </c>
      <c r="H286" s="122">
        <f>TNR!H286+FNR!H286+TMN!H286+MJG!H286+TOL!H286+ANT!H286</f>
        <v>0</v>
      </c>
      <c r="I286" s="122">
        <f>TNR!I286+FNR!I286+TMN!I286+MJG!I286+TOL!I286+ANT!I286</f>
        <v>0</v>
      </c>
      <c r="J286" s="122">
        <f>TNR!J286+FNR!J286+TMN!J286+MJG!J286+TOL!J286+ANT!J286</f>
        <v>0</v>
      </c>
      <c r="K286" s="122">
        <f>TNR!K286+FNR!K286+TMN!K286+MJG!K286+TOL!K286+ANT!K286</f>
        <v>0</v>
      </c>
      <c r="L286" s="122">
        <f>TNR!L286+FNR!L286+TMN!L286+MJG!L286+TOL!L286+ANT!L286</f>
        <v>0</v>
      </c>
      <c r="M286" s="122">
        <f>TNR!M286+FNR!M286+TMN!M286+MJG!M286+TOL!M286+ANT!M286</f>
        <v>0</v>
      </c>
      <c r="N286" s="122">
        <f>TNR!N286+FNR!N286+TMN!N286+MJG!N286+TOL!N286+ANT!N286</f>
        <v>0</v>
      </c>
      <c r="O286" s="11">
        <f>SUM(C286:N286)</f>
        <v>1</v>
      </c>
      <c r="P286" s="122">
        <f>TNR!P286+FNR!P286+TMN!P286+MJG!P286+TOL!P286+ANT!P286</f>
        <v>0</v>
      </c>
      <c r="Q286" s="122">
        <f>TNR!Q286+FNR!Q286+TMN!Q286+MJG!Q286+TOL!Q286+ANT!Q286</f>
        <v>0</v>
      </c>
      <c r="R286" s="122">
        <f>TNR!R286+FNR!R286+TMN!R286+MJG!R286+TOL!R286+ANT!R286</f>
        <v>0</v>
      </c>
      <c r="S286" s="122">
        <f>TNR!S286+FNR!S286+TMN!S286+MJG!S286+TOL!S286+ANT!S286</f>
        <v>0</v>
      </c>
      <c r="T286" s="122">
        <f>TNR!T286+FNR!T286+TMN!T286+MJG!T286+TOL!T286+ANT!T286</f>
        <v>0</v>
      </c>
      <c r="U286" s="122">
        <f>TNR!U286+FNR!U286+TMN!U286+MJG!U286+TOL!U286+ANT!U286</f>
        <v>0</v>
      </c>
      <c r="V286" s="122">
        <f>TNR!V286+FNR!V286+TMN!V286+MJG!V286+TOL!V286+ANT!V286</f>
        <v>0</v>
      </c>
      <c r="W286" s="122">
        <f>TNR!W286+FNR!W286+TMN!W286+MJG!W286+TOL!W286+ANT!W286</f>
        <v>0</v>
      </c>
      <c r="X286" s="122">
        <f>TNR!X286+FNR!X286+TMN!X286+MJG!X286+TOL!X286+ANT!X286</f>
        <v>0</v>
      </c>
      <c r="Y286" s="122">
        <f>TNR!Y286+FNR!Y286+TMN!Y286+MJG!Y286+TOL!Y286+ANT!Y286</f>
        <v>0</v>
      </c>
      <c r="Z286" s="122">
        <f>TNR!Z286+FNR!Z286+TMN!Z286+MJG!Z286+TOL!Z286+ANT!Z286</f>
        <v>0</v>
      </c>
      <c r="AA286" s="122">
        <f>TNR!AA286+FNR!AA286+TMN!AA286+MJG!AA286+TOL!AA286+ANT!AA286</f>
        <v>0</v>
      </c>
      <c r="AB286" s="11">
        <f>SUM(P286:AA286)</f>
        <v>0</v>
      </c>
    </row>
    <row r="287" spans="1:28" x14ac:dyDescent="0.25">
      <c r="A287" s="107" t="s">
        <v>19</v>
      </c>
      <c r="B287" s="157" t="s">
        <v>381</v>
      </c>
      <c r="C287" s="122">
        <f>TNR!C287+FNR!C287+TMN!C287+MJG!C287+TOL!C287+ANT!C287</f>
        <v>0</v>
      </c>
      <c r="D287" s="122">
        <f>TNR!D287+FNR!D287+TMN!D287+MJG!D287+TOL!D287+ANT!D287</f>
        <v>0</v>
      </c>
      <c r="E287" s="122">
        <f>TNR!E287+FNR!E287+TMN!E287+MJG!E287+TOL!E287+ANT!E287</f>
        <v>0</v>
      </c>
      <c r="F287" s="122">
        <f>TNR!F287+FNR!F287+TMN!F287+MJG!F287+TOL!F287+ANT!F287</f>
        <v>0</v>
      </c>
      <c r="G287" s="122">
        <f>TNR!G287+FNR!G287+TMN!G287+MJG!G287+TOL!G287+ANT!G287</f>
        <v>0</v>
      </c>
      <c r="H287" s="122">
        <f>TNR!H287+FNR!H287+TMN!H287+MJG!H287+TOL!H287+ANT!H287</f>
        <v>0</v>
      </c>
      <c r="I287" s="122">
        <f>TNR!I287+FNR!I287+TMN!I287+MJG!I287+TOL!I287+ANT!I287</f>
        <v>0</v>
      </c>
      <c r="J287" s="122">
        <f>TNR!J287+FNR!J287+TMN!J287+MJG!J287+TOL!J287+ANT!J287</f>
        <v>0</v>
      </c>
      <c r="K287" s="122">
        <f>TNR!K287+FNR!K287+TMN!K287+MJG!K287+TOL!K287+ANT!K287</f>
        <v>0</v>
      </c>
      <c r="L287" s="122">
        <f>TNR!L287+FNR!L287+TMN!L287+MJG!L287+TOL!L287+ANT!L287</f>
        <v>0</v>
      </c>
      <c r="M287" s="122">
        <f>TNR!M287+FNR!M287+TMN!M287+MJG!M287+TOL!M287+ANT!M287</f>
        <v>0</v>
      </c>
      <c r="N287" s="122">
        <f>TNR!N287+FNR!N287+TMN!N287+MJG!N287+TOL!N287+ANT!N287</f>
        <v>0</v>
      </c>
      <c r="O287" s="11">
        <f t="shared" ref="O287:O331" si="32">SUM(C287:N287)</f>
        <v>0</v>
      </c>
      <c r="P287" s="122">
        <f>TNR!P287+FNR!P287+TMN!P287+MJG!P287+TOL!P287+ANT!P287</f>
        <v>0</v>
      </c>
      <c r="Q287" s="122">
        <f>TNR!Q287+FNR!Q287+TMN!Q287+MJG!Q287+TOL!Q287+ANT!Q287</f>
        <v>0</v>
      </c>
      <c r="R287" s="122">
        <f>TNR!R287+FNR!R287+TMN!R287+MJG!R287+TOL!R287+ANT!R287</f>
        <v>0</v>
      </c>
      <c r="S287" s="122">
        <f>TNR!S287+FNR!S287+TMN!S287+MJG!S287+TOL!S287+ANT!S287</f>
        <v>0</v>
      </c>
      <c r="T287" s="122">
        <f>TNR!T287+FNR!T287+TMN!T287+MJG!T287+TOL!T287+ANT!T287</f>
        <v>0</v>
      </c>
      <c r="U287" s="122">
        <f>TNR!U287+FNR!U287+TMN!U287+MJG!U287+TOL!U287+ANT!U287</f>
        <v>0</v>
      </c>
      <c r="V287" s="122">
        <f>TNR!V287+FNR!V287+TMN!V287+MJG!V287+TOL!V287+ANT!V287</f>
        <v>0</v>
      </c>
      <c r="W287" s="122">
        <f>TNR!W287+FNR!W287+TMN!W287+MJG!W287+TOL!W287+ANT!W287</f>
        <v>0</v>
      </c>
      <c r="X287" s="122">
        <f>TNR!X287+FNR!X287+TMN!X287+MJG!X287+TOL!X287+ANT!X287</f>
        <v>0</v>
      </c>
      <c r="Y287" s="122">
        <f>TNR!Y287+FNR!Y287+TMN!Y287+MJG!Y287+TOL!Y287+ANT!Y287</f>
        <v>0</v>
      </c>
      <c r="Z287" s="122">
        <f>TNR!Z287+FNR!Z287+TMN!Z287+MJG!Z287+TOL!Z287+ANT!Z287</f>
        <v>0</v>
      </c>
      <c r="AA287" s="122">
        <f>TNR!AA287+FNR!AA287+TMN!AA287+MJG!AA287+TOL!AA287+ANT!AA287</f>
        <v>0</v>
      </c>
      <c r="AB287" s="11">
        <f t="shared" ref="AB287:AB331" si="33">SUM(P287:AA287)</f>
        <v>0</v>
      </c>
    </row>
    <row r="288" spans="1:28" x14ac:dyDescent="0.25">
      <c r="A288" s="107" t="s">
        <v>25</v>
      </c>
      <c r="B288" s="157" t="s">
        <v>384</v>
      </c>
      <c r="C288" s="122">
        <f>TNR!C288+FNR!C288+TMN!C288+MJG!C288+TOL!C288+ANT!C288</f>
        <v>0</v>
      </c>
      <c r="D288" s="122">
        <f>TNR!D288+FNR!D288+TMN!D288+MJG!D288+TOL!D288+ANT!D288</f>
        <v>0</v>
      </c>
      <c r="E288" s="122">
        <f>TNR!E288+FNR!E288+TMN!E288+MJG!E288+TOL!E288+ANT!E288</f>
        <v>0</v>
      </c>
      <c r="F288" s="122">
        <f>TNR!F288+FNR!F288+TMN!F288+MJG!F288+TOL!F288+ANT!F288</f>
        <v>0</v>
      </c>
      <c r="G288" s="122">
        <f>TNR!G288+FNR!G288+TMN!G288+MJG!G288+TOL!G288+ANT!G288</f>
        <v>0</v>
      </c>
      <c r="H288" s="122">
        <f>TNR!H288+FNR!H288+TMN!H288+MJG!H288+TOL!H288+ANT!H288</f>
        <v>0</v>
      </c>
      <c r="I288" s="122">
        <f>TNR!I288+FNR!I288+TMN!I288+MJG!I288+TOL!I288+ANT!I288</f>
        <v>0</v>
      </c>
      <c r="J288" s="122">
        <f>TNR!J288+FNR!J288+TMN!J288+MJG!J288+TOL!J288+ANT!J288</f>
        <v>0</v>
      </c>
      <c r="K288" s="122">
        <f>TNR!K288+FNR!K288+TMN!K288+MJG!K288+TOL!K288+ANT!K288</f>
        <v>0</v>
      </c>
      <c r="L288" s="122">
        <f>TNR!L288+FNR!L288+TMN!L288+MJG!L288+TOL!L288+ANT!L288</f>
        <v>0</v>
      </c>
      <c r="M288" s="122">
        <f>TNR!M288+FNR!M288+TMN!M288+MJG!M288+TOL!M288+ANT!M288</f>
        <v>0</v>
      </c>
      <c r="N288" s="122">
        <f>TNR!N288+FNR!N288+TMN!N288+MJG!N288+TOL!N288+ANT!N288</f>
        <v>0</v>
      </c>
      <c r="O288" s="11">
        <f t="shared" si="32"/>
        <v>0</v>
      </c>
      <c r="P288" s="122">
        <f>TNR!P288+FNR!P288+TMN!P288+MJG!P288+TOL!P288+ANT!P288</f>
        <v>0</v>
      </c>
      <c r="Q288" s="122">
        <f>TNR!Q288+FNR!Q288+TMN!Q288+MJG!Q288+TOL!Q288+ANT!Q288</f>
        <v>0</v>
      </c>
      <c r="R288" s="122">
        <f>TNR!R288+FNR!R288+TMN!R288+MJG!R288+TOL!R288+ANT!R288</f>
        <v>0</v>
      </c>
      <c r="S288" s="122">
        <f>TNR!S288+FNR!S288+TMN!S288+MJG!S288+TOL!S288+ANT!S288</f>
        <v>0</v>
      </c>
      <c r="T288" s="122">
        <f>TNR!T288+FNR!T288+TMN!T288+MJG!T288+TOL!T288+ANT!T288</f>
        <v>0</v>
      </c>
      <c r="U288" s="122">
        <f>TNR!U288+FNR!U288+TMN!U288+MJG!U288+TOL!U288+ANT!U288</f>
        <v>0</v>
      </c>
      <c r="V288" s="122">
        <f>TNR!V288+FNR!V288+TMN!V288+MJG!V288+TOL!V288+ANT!V288</f>
        <v>0</v>
      </c>
      <c r="W288" s="122">
        <f>TNR!W288+FNR!W288+TMN!W288+MJG!W288+TOL!W288+ANT!W288</f>
        <v>0</v>
      </c>
      <c r="X288" s="122">
        <f>TNR!X288+FNR!X288+TMN!X288+MJG!X288+TOL!X288+ANT!X288</f>
        <v>0</v>
      </c>
      <c r="Y288" s="122">
        <f>TNR!Y288+FNR!Y288+TMN!Y288+MJG!Y288+TOL!Y288+ANT!Y288</f>
        <v>0</v>
      </c>
      <c r="Z288" s="122">
        <f>TNR!Z288+FNR!Z288+TMN!Z288+MJG!Z288+TOL!Z288+ANT!Z288</f>
        <v>0</v>
      </c>
      <c r="AA288" s="122">
        <f>TNR!AA288+FNR!AA288+TMN!AA288+MJG!AA288+TOL!AA288+ANT!AA288</f>
        <v>0</v>
      </c>
      <c r="AB288" s="11">
        <f t="shared" si="33"/>
        <v>0</v>
      </c>
    </row>
    <row r="289" spans="1:28" x14ac:dyDescent="0.25">
      <c r="A289" s="107" t="s">
        <v>33</v>
      </c>
      <c r="B289" s="157" t="s">
        <v>358</v>
      </c>
      <c r="C289" s="122">
        <f>TNR!C289+FNR!C289+TMN!C289+MJG!C289+TOL!C289+ANT!C289</f>
        <v>0</v>
      </c>
      <c r="D289" s="122">
        <f>TNR!D289+FNR!D289+TMN!D289+MJG!D289+TOL!D289+ANT!D289</f>
        <v>0</v>
      </c>
      <c r="E289" s="122">
        <f>TNR!E289+FNR!E289+TMN!E289+MJG!E289+TOL!E289+ANT!E289</f>
        <v>0</v>
      </c>
      <c r="F289" s="122">
        <f>TNR!F289+FNR!F289+TMN!F289+MJG!F289+TOL!F289+ANT!F289</f>
        <v>0</v>
      </c>
      <c r="G289" s="122">
        <f>TNR!G289+FNR!G289+TMN!G289+MJG!G289+TOL!G289+ANT!G289</f>
        <v>0</v>
      </c>
      <c r="H289" s="122">
        <f>TNR!H289+FNR!H289+TMN!H289+MJG!H289+TOL!H289+ANT!H289</f>
        <v>0</v>
      </c>
      <c r="I289" s="122">
        <f>TNR!I289+FNR!I289+TMN!I289+MJG!I289+TOL!I289+ANT!I289</f>
        <v>0</v>
      </c>
      <c r="J289" s="122">
        <f>TNR!J289+FNR!J289+TMN!J289+MJG!J289+TOL!J289+ANT!J289</f>
        <v>0</v>
      </c>
      <c r="K289" s="122">
        <f>TNR!K289+FNR!K289+TMN!K289+MJG!K289+TOL!K289+ANT!K289</f>
        <v>0</v>
      </c>
      <c r="L289" s="122">
        <f>TNR!L289+FNR!L289+TMN!L289+MJG!L289+TOL!L289+ANT!L289</f>
        <v>0</v>
      </c>
      <c r="M289" s="122">
        <f>TNR!M289+FNR!M289+TMN!M289+MJG!M289+TOL!M289+ANT!M289</f>
        <v>0</v>
      </c>
      <c r="N289" s="122">
        <f>TNR!N289+FNR!N289+TMN!N289+MJG!N289+TOL!N289+ANT!N289</f>
        <v>0</v>
      </c>
      <c r="O289" s="11">
        <f t="shared" si="32"/>
        <v>0</v>
      </c>
      <c r="P289" s="122">
        <f>TNR!P289+FNR!P289+TMN!P289+MJG!P289+TOL!P289+ANT!P289</f>
        <v>0</v>
      </c>
      <c r="Q289" s="122">
        <f>TNR!Q289+FNR!Q289+TMN!Q289+MJG!Q289+TOL!Q289+ANT!Q289</f>
        <v>0</v>
      </c>
      <c r="R289" s="122">
        <f>TNR!R289+FNR!R289+TMN!R289+MJG!R289+TOL!R289+ANT!R289</f>
        <v>0</v>
      </c>
      <c r="S289" s="122">
        <f>TNR!S289+FNR!S289+TMN!S289+MJG!S289+TOL!S289+ANT!S289</f>
        <v>0</v>
      </c>
      <c r="T289" s="122">
        <f>TNR!T289+FNR!T289+TMN!T289+MJG!T289+TOL!T289+ANT!T289</f>
        <v>0</v>
      </c>
      <c r="U289" s="122">
        <f>TNR!U289+FNR!U289+TMN!U289+MJG!U289+TOL!U289+ANT!U289</f>
        <v>0</v>
      </c>
      <c r="V289" s="122">
        <f>TNR!V289+FNR!V289+TMN!V289+MJG!V289+TOL!V289+ANT!V289</f>
        <v>0</v>
      </c>
      <c r="W289" s="122">
        <f>TNR!W289+FNR!W289+TMN!W289+MJG!W289+TOL!W289+ANT!W289</f>
        <v>0</v>
      </c>
      <c r="X289" s="122">
        <f>TNR!X289+FNR!X289+TMN!X289+MJG!X289+TOL!X289+ANT!X289</f>
        <v>0</v>
      </c>
      <c r="Y289" s="122">
        <f>TNR!Y289+FNR!Y289+TMN!Y289+MJG!Y289+TOL!Y289+ANT!Y289</f>
        <v>0</v>
      </c>
      <c r="Z289" s="122">
        <f>TNR!Z289+FNR!Z289+TMN!Z289+MJG!Z289+TOL!Z289+ANT!Z289</f>
        <v>0</v>
      </c>
      <c r="AA289" s="122">
        <f>TNR!AA289+FNR!AA289+TMN!AA289+MJG!AA289+TOL!AA289+ANT!AA289</f>
        <v>0</v>
      </c>
      <c r="AB289" s="11">
        <f t="shared" si="33"/>
        <v>0</v>
      </c>
    </row>
    <row r="290" spans="1:28" x14ac:dyDescent="0.25">
      <c r="A290" s="107" t="s">
        <v>35</v>
      </c>
      <c r="B290" s="157" t="s">
        <v>357</v>
      </c>
      <c r="C290" s="122">
        <f>TNR!C290+FNR!C290+TMN!C290+MJG!C290+TOL!C290+ANT!C290</f>
        <v>0</v>
      </c>
      <c r="D290" s="122">
        <f>TNR!D290+FNR!D290+TMN!D290+MJG!D290+TOL!D290+ANT!D290</f>
        <v>1</v>
      </c>
      <c r="E290" s="122">
        <f>TNR!E290+FNR!E290+TMN!E290+MJG!E290+TOL!E290+ANT!E290</f>
        <v>4</v>
      </c>
      <c r="F290" s="122">
        <f>TNR!F290+FNR!F290+TMN!F290+MJG!F290+TOL!F290+ANT!F290</f>
        <v>0</v>
      </c>
      <c r="G290" s="122">
        <f>TNR!G290+FNR!G290+TMN!G290+MJG!G290+TOL!G290+ANT!G290</f>
        <v>0</v>
      </c>
      <c r="H290" s="122">
        <f>TNR!H290+FNR!H290+TMN!H290+MJG!H290+TOL!H290+ANT!H290</f>
        <v>0</v>
      </c>
      <c r="I290" s="122">
        <f>TNR!I290+FNR!I290+TMN!I290+MJG!I290+TOL!I290+ANT!I290</f>
        <v>0</v>
      </c>
      <c r="J290" s="122">
        <f>TNR!J290+FNR!J290+TMN!J290+MJG!J290+TOL!J290+ANT!J290</f>
        <v>0</v>
      </c>
      <c r="K290" s="122">
        <f>TNR!K290+FNR!K290+TMN!K290+MJG!K290+TOL!K290+ANT!K290</f>
        <v>0</v>
      </c>
      <c r="L290" s="122">
        <f>TNR!L290+FNR!L290+TMN!L290+MJG!L290+TOL!L290+ANT!L290</f>
        <v>0</v>
      </c>
      <c r="M290" s="122">
        <f>TNR!M290+FNR!M290+TMN!M290+MJG!M290+TOL!M290+ANT!M290</f>
        <v>0</v>
      </c>
      <c r="N290" s="122">
        <f>TNR!N290+FNR!N290+TMN!N290+MJG!N290+TOL!N290+ANT!N290</f>
        <v>0</v>
      </c>
      <c r="O290" s="11">
        <f t="shared" si="32"/>
        <v>5</v>
      </c>
      <c r="P290" s="122">
        <f>TNR!P290+FNR!P290+TMN!P290+MJG!P290+TOL!P290+ANT!P290</f>
        <v>0</v>
      </c>
      <c r="Q290" s="122">
        <f>TNR!Q290+FNR!Q290+TMN!Q290+MJG!Q290+TOL!Q290+ANT!Q290</f>
        <v>0</v>
      </c>
      <c r="R290" s="122">
        <f>TNR!R290+FNR!R290+TMN!R290+MJG!R290+TOL!R290+ANT!R290</f>
        <v>0</v>
      </c>
      <c r="S290" s="122">
        <f>TNR!S290+FNR!S290+TMN!S290+MJG!S290+TOL!S290+ANT!S290</f>
        <v>0</v>
      </c>
      <c r="T290" s="122">
        <f>TNR!T290+FNR!T290+TMN!T290+MJG!T290+TOL!T290+ANT!T290</f>
        <v>0</v>
      </c>
      <c r="U290" s="122">
        <f>TNR!U290+FNR!U290+TMN!U290+MJG!U290+TOL!U290+ANT!U290</f>
        <v>0</v>
      </c>
      <c r="V290" s="122">
        <f>TNR!V290+FNR!V290+TMN!V290+MJG!V290+TOL!V290+ANT!V290</f>
        <v>0</v>
      </c>
      <c r="W290" s="122">
        <f>TNR!W290+FNR!W290+TMN!W290+MJG!W290+TOL!W290+ANT!W290</f>
        <v>0</v>
      </c>
      <c r="X290" s="122">
        <f>TNR!X290+FNR!X290+TMN!X290+MJG!X290+TOL!X290+ANT!X290</f>
        <v>0</v>
      </c>
      <c r="Y290" s="122">
        <f>TNR!Y290+FNR!Y290+TMN!Y290+MJG!Y290+TOL!Y290+ANT!Y290</f>
        <v>0</v>
      </c>
      <c r="Z290" s="122">
        <f>TNR!Z290+FNR!Z290+TMN!Z290+MJG!Z290+TOL!Z290+ANT!Z290</f>
        <v>0</v>
      </c>
      <c r="AA290" s="122">
        <f>TNR!AA290+FNR!AA290+TMN!AA290+MJG!AA290+TOL!AA290+ANT!AA290</f>
        <v>0</v>
      </c>
      <c r="AB290" s="11">
        <f t="shared" si="33"/>
        <v>0</v>
      </c>
    </row>
    <row r="291" spans="1:28" x14ac:dyDescent="0.25">
      <c r="A291" s="107" t="s">
        <v>37</v>
      </c>
      <c r="B291" s="157" t="s">
        <v>355</v>
      </c>
      <c r="C291" s="122">
        <f>TNR!C291+FNR!C291+TMN!C291+MJG!C291+TOL!C291+ANT!C291</f>
        <v>0</v>
      </c>
      <c r="D291" s="122">
        <f>TNR!D291+FNR!D291+TMN!D291+MJG!D291+TOL!D291+ANT!D291</f>
        <v>0</v>
      </c>
      <c r="E291" s="122">
        <f>TNR!E291+FNR!E291+TMN!E291+MJG!E291+TOL!E291+ANT!E291</f>
        <v>0</v>
      </c>
      <c r="F291" s="122">
        <f>TNR!F291+FNR!F291+TMN!F291+MJG!F291+TOL!F291+ANT!F291</f>
        <v>0</v>
      </c>
      <c r="G291" s="122">
        <f>TNR!G291+FNR!G291+TMN!G291+MJG!G291+TOL!G291+ANT!G291</f>
        <v>0</v>
      </c>
      <c r="H291" s="122">
        <f>TNR!H291+FNR!H291+TMN!H291+MJG!H291+TOL!H291+ANT!H291</f>
        <v>0</v>
      </c>
      <c r="I291" s="122">
        <f>TNR!I291+FNR!I291+TMN!I291+MJG!I291+TOL!I291+ANT!I291</f>
        <v>0</v>
      </c>
      <c r="J291" s="122">
        <f>TNR!J291+FNR!J291+TMN!J291+MJG!J291+TOL!J291+ANT!J291</f>
        <v>0</v>
      </c>
      <c r="K291" s="122">
        <f>TNR!K291+FNR!K291+TMN!K291+MJG!K291+TOL!K291+ANT!K291</f>
        <v>0</v>
      </c>
      <c r="L291" s="122">
        <f>TNR!L291+FNR!L291+TMN!L291+MJG!L291+TOL!L291+ANT!L291</f>
        <v>0</v>
      </c>
      <c r="M291" s="122">
        <f>TNR!M291+FNR!M291+TMN!M291+MJG!M291+TOL!M291+ANT!M291</f>
        <v>0</v>
      </c>
      <c r="N291" s="122">
        <f>TNR!N291+FNR!N291+TMN!N291+MJG!N291+TOL!N291+ANT!N291</f>
        <v>0</v>
      </c>
      <c r="O291" s="11">
        <f t="shared" si="32"/>
        <v>0</v>
      </c>
      <c r="P291" s="122">
        <f>TNR!P291+FNR!P291+TMN!P291+MJG!P291+TOL!P291+ANT!P291</f>
        <v>0</v>
      </c>
      <c r="Q291" s="122">
        <f>TNR!Q291+FNR!Q291+TMN!Q291+MJG!Q291+TOL!Q291+ANT!Q291</f>
        <v>0</v>
      </c>
      <c r="R291" s="122">
        <f>TNR!R291+FNR!R291+TMN!R291+MJG!R291+TOL!R291+ANT!R291</f>
        <v>0</v>
      </c>
      <c r="S291" s="122">
        <f>TNR!S291+FNR!S291+TMN!S291+MJG!S291+TOL!S291+ANT!S291</f>
        <v>0</v>
      </c>
      <c r="T291" s="122">
        <f>TNR!T291+FNR!T291+TMN!T291+MJG!T291+TOL!T291+ANT!T291</f>
        <v>0</v>
      </c>
      <c r="U291" s="122">
        <f>TNR!U291+FNR!U291+TMN!U291+MJG!U291+TOL!U291+ANT!U291</f>
        <v>0</v>
      </c>
      <c r="V291" s="122">
        <f>TNR!V291+FNR!V291+TMN!V291+MJG!V291+TOL!V291+ANT!V291</f>
        <v>0</v>
      </c>
      <c r="W291" s="122">
        <f>TNR!W291+FNR!W291+TMN!W291+MJG!W291+TOL!W291+ANT!W291</f>
        <v>0</v>
      </c>
      <c r="X291" s="122">
        <f>TNR!X291+FNR!X291+TMN!X291+MJG!X291+TOL!X291+ANT!X291</f>
        <v>0</v>
      </c>
      <c r="Y291" s="122">
        <f>TNR!Y291+FNR!Y291+TMN!Y291+MJG!Y291+TOL!Y291+ANT!Y291</f>
        <v>0</v>
      </c>
      <c r="Z291" s="122">
        <f>TNR!Z291+FNR!Z291+TMN!Z291+MJG!Z291+TOL!Z291+ANT!Z291</f>
        <v>0</v>
      </c>
      <c r="AA291" s="122">
        <f>TNR!AA291+FNR!AA291+TMN!AA291+MJG!AA291+TOL!AA291+ANT!AA291</f>
        <v>0</v>
      </c>
      <c r="AB291" s="11">
        <f t="shared" si="33"/>
        <v>0</v>
      </c>
    </row>
    <row r="292" spans="1:28" x14ac:dyDescent="0.25">
      <c r="A292" s="107" t="s">
        <v>39</v>
      </c>
      <c r="B292" s="157" t="s">
        <v>356</v>
      </c>
      <c r="C292" s="122">
        <f>TNR!C292+FNR!C292+TMN!C292+MJG!C292+TOL!C292+ANT!C292</f>
        <v>0</v>
      </c>
      <c r="D292" s="122">
        <f>TNR!D292+FNR!D292+TMN!D292+MJG!D292+TOL!D292+ANT!D292</f>
        <v>0</v>
      </c>
      <c r="E292" s="122">
        <f>TNR!E292+FNR!E292+TMN!E292+MJG!E292+TOL!E292+ANT!E292</f>
        <v>0</v>
      </c>
      <c r="F292" s="122">
        <f>TNR!F292+FNR!F292+TMN!F292+MJG!F292+TOL!F292+ANT!F292</f>
        <v>0</v>
      </c>
      <c r="G292" s="122">
        <f>TNR!G292+FNR!G292+TMN!G292+MJG!G292+TOL!G292+ANT!G292</f>
        <v>0</v>
      </c>
      <c r="H292" s="122">
        <f>TNR!H292+FNR!H292+TMN!H292+MJG!H292+TOL!H292+ANT!H292</f>
        <v>0</v>
      </c>
      <c r="I292" s="122">
        <f>TNR!I292+FNR!I292+TMN!I292+MJG!I292+TOL!I292+ANT!I292</f>
        <v>0</v>
      </c>
      <c r="J292" s="122">
        <f>TNR!J292+FNR!J292+TMN!J292+MJG!J292+TOL!J292+ANT!J292</f>
        <v>0</v>
      </c>
      <c r="K292" s="122">
        <f>TNR!K292+FNR!K292+TMN!K292+MJG!K292+TOL!K292+ANT!K292</f>
        <v>0</v>
      </c>
      <c r="L292" s="122">
        <f>TNR!L292+FNR!L292+TMN!L292+MJG!L292+TOL!L292+ANT!L292</f>
        <v>0</v>
      </c>
      <c r="M292" s="122">
        <f>TNR!M292+FNR!M292+TMN!M292+MJG!M292+TOL!M292+ANT!M292</f>
        <v>0</v>
      </c>
      <c r="N292" s="122">
        <f>TNR!N292+FNR!N292+TMN!N292+MJG!N292+TOL!N292+ANT!N292</f>
        <v>0</v>
      </c>
      <c r="O292" s="11">
        <f t="shared" si="32"/>
        <v>0</v>
      </c>
      <c r="P292" s="122">
        <f>TNR!P292+FNR!P292+TMN!P292+MJG!P292+TOL!P292+ANT!P292</f>
        <v>0</v>
      </c>
      <c r="Q292" s="122">
        <f>TNR!Q292+FNR!Q292+TMN!Q292+MJG!Q292+TOL!Q292+ANT!Q292</f>
        <v>0</v>
      </c>
      <c r="R292" s="122">
        <f>TNR!R292+FNR!R292+TMN!R292+MJG!R292+TOL!R292+ANT!R292</f>
        <v>0</v>
      </c>
      <c r="S292" s="122">
        <f>TNR!S292+FNR!S292+TMN!S292+MJG!S292+TOL!S292+ANT!S292</f>
        <v>0</v>
      </c>
      <c r="T292" s="122">
        <f>TNR!T292+FNR!T292+TMN!T292+MJG!T292+TOL!T292+ANT!T292</f>
        <v>0</v>
      </c>
      <c r="U292" s="122">
        <f>TNR!U292+FNR!U292+TMN!U292+MJG!U292+TOL!U292+ANT!U292</f>
        <v>0</v>
      </c>
      <c r="V292" s="122">
        <f>TNR!V292+FNR!V292+TMN!V292+MJG!V292+TOL!V292+ANT!V292</f>
        <v>0</v>
      </c>
      <c r="W292" s="122">
        <f>TNR!W292+FNR!W292+TMN!W292+MJG!W292+TOL!W292+ANT!W292</f>
        <v>0</v>
      </c>
      <c r="X292" s="122">
        <f>TNR!X292+FNR!X292+TMN!X292+MJG!X292+TOL!X292+ANT!X292</f>
        <v>0</v>
      </c>
      <c r="Y292" s="122">
        <f>TNR!Y292+FNR!Y292+TMN!Y292+MJG!Y292+TOL!Y292+ANT!Y292</f>
        <v>0</v>
      </c>
      <c r="Z292" s="122">
        <f>TNR!Z292+FNR!Z292+TMN!Z292+MJG!Z292+TOL!Z292+ANT!Z292</f>
        <v>0</v>
      </c>
      <c r="AA292" s="122">
        <f>TNR!AA292+FNR!AA292+TMN!AA292+MJG!AA292+TOL!AA292+ANT!AA292</f>
        <v>0</v>
      </c>
      <c r="AB292" s="11">
        <f t="shared" si="33"/>
        <v>0</v>
      </c>
    </row>
    <row r="293" spans="1:28" x14ac:dyDescent="0.25">
      <c r="A293" s="107" t="s">
        <v>41</v>
      </c>
      <c r="B293" s="20" t="s">
        <v>34</v>
      </c>
      <c r="C293" s="122">
        <f>TNR!C293+FNR!C293+TMN!C293+MJG!C293+TOL!C293+ANT!C293</f>
        <v>0</v>
      </c>
      <c r="D293" s="122">
        <f>TNR!D293+FNR!D293+TMN!D293+MJG!D293+TOL!D293+ANT!D293</f>
        <v>0</v>
      </c>
      <c r="E293" s="122">
        <f>TNR!E293+FNR!E293+TMN!E293+MJG!E293+TOL!E293+ANT!E293</f>
        <v>0</v>
      </c>
      <c r="F293" s="122">
        <f>TNR!F293+FNR!F293+TMN!F293+MJG!F293+TOL!F293+ANT!F293</f>
        <v>0</v>
      </c>
      <c r="G293" s="122">
        <f>TNR!G293+FNR!G293+TMN!G293+MJG!G293+TOL!G293+ANT!G293</f>
        <v>0</v>
      </c>
      <c r="H293" s="122">
        <f>TNR!H293+FNR!H293+TMN!H293+MJG!H293+TOL!H293+ANT!H293</f>
        <v>0</v>
      </c>
      <c r="I293" s="122">
        <f>TNR!I293+FNR!I293+TMN!I293+MJG!I293+TOL!I293+ANT!I293</f>
        <v>0</v>
      </c>
      <c r="J293" s="122">
        <f>TNR!J293+FNR!J293+TMN!J293+MJG!J293+TOL!J293+ANT!J293</f>
        <v>0</v>
      </c>
      <c r="K293" s="122">
        <f>TNR!K293+FNR!K293+TMN!K293+MJG!K293+TOL!K293+ANT!K293</f>
        <v>0</v>
      </c>
      <c r="L293" s="122">
        <f>TNR!L293+FNR!L293+TMN!L293+MJG!L293+TOL!L293+ANT!L293</f>
        <v>0</v>
      </c>
      <c r="M293" s="122">
        <f>TNR!M293+FNR!M293+TMN!M293+MJG!M293+TOL!M293+ANT!M293</f>
        <v>0</v>
      </c>
      <c r="N293" s="122">
        <f>TNR!N293+FNR!N293+TMN!N293+MJG!N293+TOL!N293+ANT!N293</f>
        <v>0</v>
      </c>
      <c r="O293" s="11">
        <f t="shared" si="32"/>
        <v>0</v>
      </c>
      <c r="P293" s="122">
        <f>TNR!P293+FNR!P293+TMN!P293+MJG!P293+TOL!P293+ANT!P293</f>
        <v>0</v>
      </c>
      <c r="Q293" s="122">
        <f>TNR!Q293+FNR!Q293+TMN!Q293+MJG!Q293+TOL!Q293+ANT!Q293</f>
        <v>0</v>
      </c>
      <c r="R293" s="122">
        <f>TNR!R293+FNR!R293+TMN!R293+MJG!R293+TOL!R293+ANT!R293</f>
        <v>0</v>
      </c>
      <c r="S293" s="122">
        <f>TNR!S293+FNR!S293+TMN!S293+MJG!S293+TOL!S293+ANT!S293</f>
        <v>0</v>
      </c>
      <c r="T293" s="122">
        <f>TNR!T293+FNR!T293+TMN!T293+MJG!T293+TOL!T293+ANT!T293</f>
        <v>0</v>
      </c>
      <c r="U293" s="122">
        <f>TNR!U293+FNR!U293+TMN!U293+MJG!U293+TOL!U293+ANT!U293</f>
        <v>0</v>
      </c>
      <c r="V293" s="122">
        <f>TNR!V293+FNR!V293+TMN!V293+MJG!V293+TOL!V293+ANT!V293</f>
        <v>0</v>
      </c>
      <c r="W293" s="122">
        <f>TNR!W293+FNR!W293+TMN!W293+MJG!W293+TOL!W293+ANT!W293</f>
        <v>0</v>
      </c>
      <c r="X293" s="122">
        <f>TNR!X293+FNR!X293+TMN!X293+MJG!X293+TOL!X293+ANT!X293</f>
        <v>0</v>
      </c>
      <c r="Y293" s="122">
        <f>TNR!Y293+FNR!Y293+TMN!Y293+MJG!Y293+TOL!Y293+ANT!Y293</f>
        <v>0</v>
      </c>
      <c r="Z293" s="122">
        <f>TNR!Z293+FNR!Z293+TMN!Z293+MJG!Z293+TOL!Z293+ANT!Z293</f>
        <v>0</v>
      </c>
      <c r="AA293" s="122">
        <f>TNR!AA293+FNR!AA293+TMN!AA293+MJG!AA293+TOL!AA293+ANT!AA293</f>
        <v>0</v>
      </c>
      <c r="AB293" s="11">
        <f t="shared" si="33"/>
        <v>0</v>
      </c>
    </row>
    <row r="294" spans="1:28" x14ac:dyDescent="0.25">
      <c r="A294" s="107" t="s">
        <v>43</v>
      </c>
      <c r="B294" s="20" t="s">
        <v>36</v>
      </c>
      <c r="C294" s="122">
        <f>TNR!C294+FNR!C294+TMN!C294+MJG!C294+TOL!C294+ANT!C294</f>
        <v>0</v>
      </c>
      <c r="D294" s="122">
        <f>TNR!D294+FNR!D294+TMN!D294+MJG!D294+TOL!D294+ANT!D294</f>
        <v>0</v>
      </c>
      <c r="E294" s="122">
        <f>TNR!E294+FNR!E294+TMN!E294+MJG!E294+TOL!E294+ANT!E294</f>
        <v>0</v>
      </c>
      <c r="F294" s="122">
        <f>TNR!F294+FNR!F294+TMN!F294+MJG!F294+TOL!F294+ANT!F294</f>
        <v>0</v>
      </c>
      <c r="G294" s="122">
        <f>TNR!G294+FNR!G294+TMN!G294+MJG!G294+TOL!G294+ANT!G294</f>
        <v>0</v>
      </c>
      <c r="H294" s="122">
        <f>TNR!H294+FNR!H294+TMN!H294+MJG!H294+TOL!H294+ANT!H294</f>
        <v>0</v>
      </c>
      <c r="I294" s="122">
        <f>TNR!I294+FNR!I294+TMN!I294+MJG!I294+TOL!I294+ANT!I294</f>
        <v>0</v>
      </c>
      <c r="J294" s="122">
        <f>TNR!J294+FNR!J294+TMN!J294+MJG!J294+TOL!J294+ANT!J294</f>
        <v>0</v>
      </c>
      <c r="K294" s="122">
        <f>TNR!K294+FNR!K294+TMN!K294+MJG!K294+TOL!K294+ANT!K294</f>
        <v>0</v>
      </c>
      <c r="L294" s="122">
        <f>TNR!L294+FNR!L294+TMN!L294+MJG!L294+TOL!L294+ANT!L294</f>
        <v>0</v>
      </c>
      <c r="M294" s="122">
        <f>TNR!M294+FNR!M294+TMN!M294+MJG!M294+TOL!M294+ANT!M294</f>
        <v>0</v>
      </c>
      <c r="N294" s="122">
        <f>TNR!N294+FNR!N294+TMN!N294+MJG!N294+TOL!N294+ANT!N294</f>
        <v>0</v>
      </c>
      <c r="O294" s="11">
        <f t="shared" si="32"/>
        <v>0</v>
      </c>
      <c r="P294" s="122">
        <f>TNR!P294+FNR!P294+TMN!P294+MJG!P294+TOL!P294+ANT!P294</f>
        <v>0</v>
      </c>
      <c r="Q294" s="122">
        <f>TNR!Q294+FNR!Q294+TMN!Q294+MJG!Q294+TOL!Q294+ANT!Q294</f>
        <v>0</v>
      </c>
      <c r="R294" s="122">
        <f>TNR!R294+FNR!R294+TMN!R294+MJG!R294+TOL!R294+ANT!R294</f>
        <v>0</v>
      </c>
      <c r="S294" s="122">
        <f>TNR!S294+FNR!S294+TMN!S294+MJG!S294+TOL!S294+ANT!S294</f>
        <v>0</v>
      </c>
      <c r="T294" s="122">
        <f>TNR!T294+FNR!T294+TMN!T294+MJG!T294+TOL!T294+ANT!T294</f>
        <v>0</v>
      </c>
      <c r="U294" s="122">
        <f>TNR!U294+FNR!U294+TMN!U294+MJG!U294+TOL!U294+ANT!U294</f>
        <v>0</v>
      </c>
      <c r="V294" s="122">
        <f>TNR!V294+FNR!V294+TMN!V294+MJG!V294+TOL!V294+ANT!V294</f>
        <v>0</v>
      </c>
      <c r="W294" s="122">
        <f>TNR!W294+FNR!W294+TMN!W294+MJG!W294+TOL!W294+ANT!W294</f>
        <v>0</v>
      </c>
      <c r="X294" s="122">
        <f>TNR!X294+FNR!X294+TMN!X294+MJG!X294+TOL!X294+ANT!X294</f>
        <v>0</v>
      </c>
      <c r="Y294" s="122">
        <f>TNR!Y294+FNR!Y294+TMN!Y294+MJG!Y294+TOL!Y294+ANT!Y294</f>
        <v>0</v>
      </c>
      <c r="Z294" s="122">
        <f>TNR!Z294+FNR!Z294+TMN!Z294+MJG!Z294+TOL!Z294+ANT!Z294</f>
        <v>0</v>
      </c>
      <c r="AA294" s="122">
        <f>TNR!AA294+FNR!AA294+TMN!AA294+MJG!AA294+TOL!AA294+ANT!AA294</f>
        <v>0</v>
      </c>
      <c r="AB294" s="11">
        <f t="shared" si="33"/>
        <v>0</v>
      </c>
    </row>
    <row r="295" spans="1:28" x14ac:dyDescent="0.25">
      <c r="A295" s="107" t="s">
        <v>45</v>
      </c>
      <c r="B295" s="20" t="s">
        <v>38</v>
      </c>
      <c r="C295" s="122">
        <f>TNR!C295+FNR!C295+TMN!C295+MJG!C295+TOL!C295+ANT!C295</f>
        <v>0</v>
      </c>
      <c r="D295" s="122">
        <f>TNR!D295+FNR!D295+TMN!D295+MJG!D295+TOL!D295+ANT!D295</f>
        <v>0</v>
      </c>
      <c r="E295" s="122">
        <f>TNR!E295+FNR!E295+TMN!E295+MJG!E295+TOL!E295+ANT!E295</f>
        <v>0</v>
      </c>
      <c r="F295" s="122">
        <f>TNR!F295+FNR!F295+TMN!F295+MJG!F295+TOL!F295+ANT!F295</f>
        <v>0</v>
      </c>
      <c r="G295" s="122">
        <f>TNR!G295+FNR!G295+TMN!G295+MJG!G295+TOL!G295+ANT!G295</f>
        <v>0</v>
      </c>
      <c r="H295" s="122">
        <f>TNR!H295+FNR!H295+TMN!H295+MJG!H295+TOL!H295+ANT!H295</f>
        <v>0</v>
      </c>
      <c r="I295" s="122">
        <f>TNR!I295+FNR!I295+TMN!I295+MJG!I295+TOL!I295+ANT!I295</f>
        <v>0</v>
      </c>
      <c r="J295" s="122">
        <f>TNR!J295+FNR!J295+TMN!J295+MJG!J295+TOL!J295+ANT!J295</f>
        <v>0</v>
      </c>
      <c r="K295" s="122">
        <f>TNR!K295+FNR!K295+TMN!K295+MJG!K295+TOL!K295+ANT!K295</f>
        <v>0</v>
      </c>
      <c r="L295" s="122">
        <f>TNR!L295+FNR!L295+TMN!L295+MJG!L295+TOL!L295+ANT!L295</f>
        <v>0</v>
      </c>
      <c r="M295" s="122">
        <f>TNR!M295+FNR!M295+TMN!M295+MJG!M295+TOL!M295+ANT!M295</f>
        <v>0</v>
      </c>
      <c r="N295" s="122">
        <f>TNR!N295+FNR!N295+TMN!N295+MJG!N295+TOL!N295+ANT!N295</f>
        <v>0</v>
      </c>
      <c r="O295" s="11">
        <f t="shared" si="32"/>
        <v>0</v>
      </c>
      <c r="P295" s="122">
        <f>TNR!P295+FNR!P295+TMN!P295+MJG!P295+TOL!P295+ANT!P295</f>
        <v>0</v>
      </c>
      <c r="Q295" s="122">
        <f>TNR!Q295+FNR!Q295+TMN!Q295+MJG!Q295+TOL!Q295+ANT!Q295</f>
        <v>0</v>
      </c>
      <c r="R295" s="122">
        <f>TNR!R295+FNR!R295+TMN!R295+MJG!R295+TOL!R295+ANT!R295</f>
        <v>0</v>
      </c>
      <c r="S295" s="122">
        <f>TNR!S295+FNR!S295+TMN!S295+MJG!S295+TOL!S295+ANT!S295</f>
        <v>0</v>
      </c>
      <c r="T295" s="122">
        <f>TNR!T295+FNR!T295+TMN!T295+MJG!T295+TOL!T295+ANT!T295</f>
        <v>0</v>
      </c>
      <c r="U295" s="122">
        <f>TNR!U295+FNR!U295+TMN!U295+MJG!U295+TOL!U295+ANT!U295</f>
        <v>0</v>
      </c>
      <c r="V295" s="122">
        <f>TNR!V295+FNR!V295+TMN!V295+MJG!V295+TOL!V295+ANT!V295</f>
        <v>0</v>
      </c>
      <c r="W295" s="122">
        <f>TNR!W295+FNR!W295+TMN!W295+MJG!W295+TOL!W295+ANT!W295</f>
        <v>0</v>
      </c>
      <c r="X295" s="122">
        <f>TNR!X295+FNR!X295+TMN!X295+MJG!X295+TOL!X295+ANT!X295</f>
        <v>0</v>
      </c>
      <c r="Y295" s="122">
        <f>TNR!Y295+FNR!Y295+TMN!Y295+MJG!Y295+TOL!Y295+ANT!Y295</f>
        <v>0</v>
      </c>
      <c r="Z295" s="122">
        <f>TNR!Z295+FNR!Z295+TMN!Z295+MJG!Z295+TOL!Z295+ANT!Z295</f>
        <v>0</v>
      </c>
      <c r="AA295" s="122">
        <f>TNR!AA295+FNR!AA295+TMN!AA295+MJG!AA295+TOL!AA295+ANT!AA295</f>
        <v>0</v>
      </c>
      <c r="AB295" s="11">
        <f t="shared" si="33"/>
        <v>0</v>
      </c>
    </row>
    <row r="296" spans="1:28" x14ac:dyDescent="0.25">
      <c r="A296" s="107" t="s">
        <v>47</v>
      </c>
      <c r="B296" s="20" t="s">
        <v>40</v>
      </c>
      <c r="C296" s="122">
        <f>TNR!C296+FNR!C296+TMN!C296+MJG!C296+TOL!C296+ANT!C296</f>
        <v>0</v>
      </c>
      <c r="D296" s="122">
        <f>TNR!D296+FNR!D296+TMN!D296+MJG!D296+TOL!D296+ANT!D296</f>
        <v>1</v>
      </c>
      <c r="E296" s="122">
        <f>TNR!E296+FNR!E296+TMN!E296+MJG!E296+TOL!E296+ANT!E296</f>
        <v>0</v>
      </c>
      <c r="F296" s="122">
        <f>TNR!F296+FNR!F296+TMN!F296+MJG!F296+TOL!F296+ANT!F296</f>
        <v>0</v>
      </c>
      <c r="G296" s="122">
        <f>TNR!G296+FNR!G296+TMN!G296+MJG!G296+TOL!G296+ANT!G296</f>
        <v>0</v>
      </c>
      <c r="H296" s="122">
        <f>TNR!H296+FNR!H296+TMN!H296+MJG!H296+TOL!H296+ANT!H296</f>
        <v>0</v>
      </c>
      <c r="I296" s="122">
        <f>TNR!I296+FNR!I296+TMN!I296+MJG!I296+TOL!I296+ANT!I296</f>
        <v>0</v>
      </c>
      <c r="J296" s="122">
        <f>TNR!J296+FNR!J296+TMN!J296+MJG!J296+TOL!J296+ANT!J296</f>
        <v>0</v>
      </c>
      <c r="K296" s="122">
        <f>TNR!K296+FNR!K296+TMN!K296+MJG!K296+TOL!K296+ANT!K296</f>
        <v>0</v>
      </c>
      <c r="L296" s="122">
        <f>TNR!L296+FNR!L296+TMN!L296+MJG!L296+TOL!L296+ANT!L296</f>
        <v>0</v>
      </c>
      <c r="M296" s="122">
        <f>TNR!M296+FNR!M296+TMN!M296+MJG!M296+TOL!M296+ANT!M296</f>
        <v>0</v>
      </c>
      <c r="N296" s="122">
        <f>TNR!N296+FNR!N296+TMN!N296+MJG!N296+TOL!N296+ANT!N296</f>
        <v>0</v>
      </c>
      <c r="O296" s="11">
        <f t="shared" si="32"/>
        <v>1</v>
      </c>
      <c r="P296" s="122">
        <f>TNR!P296+FNR!P296+TMN!P296+MJG!P296+TOL!P296+ANT!P296</f>
        <v>0</v>
      </c>
      <c r="Q296" s="122">
        <f>TNR!Q296+FNR!Q296+TMN!Q296+MJG!Q296+TOL!Q296+ANT!Q296</f>
        <v>0</v>
      </c>
      <c r="R296" s="122">
        <f>TNR!R296+FNR!R296+TMN!R296+MJG!R296+TOL!R296+ANT!R296</f>
        <v>0</v>
      </c>
      <c r="S296" s="122">
        <f>TNR!S296+FNR!S296+TMN!S296+MJG!S296+TOL!S296+ANT!S296</f>
        <v>0</v>
      </c>
      <c r="T296" s="122">
        <f>TNR!T296+FNR!T296+TMN!T296+MJG!T296+TOL!T296+ANT!T296</f>
        <v>0</v>
      </c>
      <c r="U296" s="122">
        <f>TNR!U296+FNR!U296+TMN!U296+MJG!U296+TOL!U296+ANT!U296</f>
        <v>0</v>
      </c>
      <c r="V296" s="122">
        <f>TNR!V296+FNR!V296+TMN!V296+MJG!V296+TOL!V296+ANT!V296</f>
        <v>0</v>
      </c>
      <c r="W296" s="122">
        <f>TNR!W296+FNR!W296+TMN!W296+MJG!W296+TOL!W296+ANT!W296</f>
        <v>0</v>
      </c>
      <c r="X296" s="122">
        <f>TNR!X296+FNR!X296+TMN!X296+MJG!X296+TOL!X296+ANT!X296</f>
        <v>0</v>
      </c>
      <c r="Y296" s="122">
        <f>TNR!Y296+FNR!Y296+TMN!Y296+MJG!Y296+TOL!Y296+ANT!Y296</f>
        <v>0</v>
      </c>
      <c r="Z296" s="122">
        <f>TNR!Z296+FNR!Z296+TMN!Z296+MJG!Z296+TOL!Z296+ANT!Z296</f>
        <v>0</v>
      </c>
      <c r="AA296" s="122">
        <f>TNR!AA296+FNR!AA296+TMN!AA296+MJG!AA296+TOL!AA296+ANT!AA296</f>
        <v>0</v>
      </c>
      <c r="AB296" s="11">
        <f t="shared" si="33"/>
        <v>0</v>
      </c>
    </row>
    <row r="297" spans="1:28" x14ac:dyDescent="0.25">
      <c r="A297" s="107" t="s">
        <v>49</v>
      </c>
      <c r="B297" s="20" t="s">
        <v>42</v>
      </c>
      <c r="C297" s="122">
        <f>TNR!C297+FNR!C297+TMN!C297+MJG!C297+TOL!C297+ANT!C297</f>
        <v>0</v>
      </c>
      <c r="D297" s="122">
        <f>TNR!D297+FNR!D297+TMN!D297+MJG!D297+TOL!D297+ANT!D297</f>
        <v>3</v>
      </c>
      <c r="E297" s="122">
        <f>TNR!E297+FNR!E297+TMN!E297+MJG!E297+TOL!E297+ANT!E297</f>
        <v>0</v>
      </c>
      <c r="F297" s="122">
        <f>TNR!F297+FNR!F297+TMN!F297+MJG!F297+TOL!F297+ANT!F297</f>
        <v>0</v>
      </c>
      <c r="G297" s="122">
        <f>TNR!G297+FNR!G297+TMN!G297+MJG!G297+TOL!G297+ANT!G297</f>
        <v>0</v>
      </c>
      <c r="H297" s="122">
        <f>TNR!H297+FNR!H297+TMN!H297+MJG!H297+TOL!H297+ANT!H297</f>
        <v>0</v>
      </c>
      <c r="I297" s="122">
        <f>TNR!I297+FNR!I297+TMN!I297+MJG!I297+TOL!I297+ANT!I297</f>
        <v>0</v>
      </c>
      <c r="J297" s="122">
        <f>TNR!J297+FNR!J297+TMN!J297+MJG!J297+TOL!J297+ANT!J297</f>
        <v>0</v>
      </c>
      <c r="K297" s="122">
        <f>TNR!K297+FNR!K297+TMN!K297+MJG!K297+TOL!K297+ANT!K297</f>
        <v>0</v>
      </c>
      <c r="L297" s="122">
        <f>TNR!L297+FNR!L297+TMN!L297+MJG!L297+TOL!L297+ANT!L297</f>
        <v>0</v>
      </c>
      <c r="M297" s="122">
        <f>TNR!M297+FNR!M297+TMN!M297+MJG!M297+TOL!M297+ANT!M297</f>
        <v>0</v>
      </c>
      <c r="N297" s="122">
        <f>TNR!N297+FNR!N297+TMN!N297+MJG!N297+TOL!N297+ANT!N297</f>
        <v>0</v>
      </c>
      <c r="O297" s="11">
        <f t="shared" si="32"/>
        <v>3</v>
      </c>
      <c r="P297" s="122">
        <f>TNR!P297+FNR!P297+TMN!P297+MJG!P297+TOL!P297+ANT!P297</f>
        <v>0</v>
      </c>
      <c r="Q297" s="122">
        <f>TNR!Q297+FNR!Q297+TMN!Q297+MJG!Q297+TOL!Q297+ANT!Q297</f>
        <v>0</v>
      </c>
      <c r="R297" s="122">
        <f>TNR!R297+FNR!R297+TMN!R297+MJG!R297+TOL!R297+ANT!R297</f>
        <v>0</v>
      </c>
      <c r="S297" s="122">
        <f>TNR!S297+FNR!S297+TMN!S297+MJG!S297+TOL!S297+ANT!S297</f>
        <v>0</v>
      </c>
      <c r="T297" s="122">
        <f>TNR!T297+FNR!T297+TMN!T297+MJG!T297+TOL!T297+ANT!T297</f>
        <v>0</v>
      </c>
      <c r="U297" s="122">
        <f>TNR!U297+FNR!U297+TMN!U297+MJG!U297+TOL!U297+ANT!U297</f>
        <v>0</v>
      </c>
      <c r="V297" s="122">
        <f>TNR!V297+FNR!V297+TMN!V297+MJG!V297+TOL!V297+ANT!V297</f>
        <v>0</v>
      </c>
      <c r="W297" s="122">
        <f>TNR!W297+FNR!W297+TMN!W297+MJG!W297+TOL!W297+ANT!W297</f>
        <v>0</v>
      </c>
      <c r="X297" s="122">
        <f>TNR!X297+FNR!X297+TMN!X297+MJG!X297+TOL!X297+ANT!X297</f>
        <v>0</v>
      </c>
      <c r="Y297" s="122">
        <f>TNR!Y297+FNR!Y297+TMN!Y297+MJG!Y297+TOL!Y297+ANT!Y297</f>
        <v>0</v>
      </c>
      <c r="Z297" s="122">
        <f>TNR!Z297+FNR!Z297+TMN!Z297+MJG!Z297+TOL!Z297+ANT!Z297</f>
        <v>0</v>
      </c>
      <c r="AA297" s="122">
        <f>TNR!AA297+FNR!AA297+TMN!AA297+MJG!AA297+TOL!AA297+ANT!AA297</f>
        <v>0</v>
      </c>
      <c r="AB297" s="11">
        <f t="shared" si="33"/>
        <v>0</v>
      </c>
    </row>
    <row r="298" spans="1:28" x14ac:dyDescent="0.25">
      <c r="A298" s="107" t="s">
        <v>50</v>
      </c>
      <c r="B298" s="20" t="s">
        <v>44</v>
      </c>
      <c r="C298" s="122">
        <f>TNR!C298+FNR!C298+TMN!C298+MJG!C298+TOL!C298+ANT!C298</f>
        <v>0</v>
      </c>
      <c r="D298" s="122">
        <f>TNR!D298+FNR!D298+TMN!D298+MJG!D298+TOL!D298+ANT!D298</f>
        <v>0</v>
      </c>
      <c r="E298" s="122">
        <f>TNR!E298+FNR!E298+TMN!E298+MJG!E298+TOL!E298+ANT!E298</f>
        <v>0</v>
      </c>
      <c r="F298" s="122">
        <f>TNR!F298+FNR!F298+TMN!F298+MJG!F298+TOL!F298+ANT!F298</f>
        <v>0</v>
      </c>
      <c r="G298" s="122">
        <f>TNR!G298+FNR!G298+TMN!G298+MJG!G298+TOL!G298+ANT!G298</f>
        <v>0</v>
      </c>
      <c r="H298" s="122">
        <f>TNR!H298+FNR!H298+TMN!H298+MJG!H298+TOL!H298+ANT!H298</f>
        <v>0</v>
      </c>
      <c r="I298" s="122">
        <f>TNR!I298+FNR!I298+TMN!I298+MJG!I298+TOL!I298+ANT!I298</f>
        <v>0</v>
      </c>
      <c r="J298" s="122">
        <f>TNR!J298+FNR!J298+TMN!J298+MJG!J298+TOL!J298+ANT!J298</f>
        <v>0</v>
      </c>
      <c r="K298" s="122">
        <f>TNR!K298+FNR!K298+TMN!K298+MJG!K298+TOL!K298+ANT!K298</f>
        <v>0</v>
      </c>
      <c r="L298" s="122">
        <f>TNR!L298+FNR!L298+TMN!L298+MJG!L298+TOL!L298+ANT!L298</f>
        <v>0</v>
      </c>
      <c r="M298" s="122">
        <f>TNR!M298+FNR!M298+TMN!M298+MJG!M298+TOL!M298+ANT!M298</f>
        <v>0</v>
      </c>
      <c r="N298" s="122">
        <f>TNR!N298+FNR!N298+TMN!N298+MJG!N298+TOL!N298+ANT!N298</f>
        <v>0</v>
      </c>
      <c r="O298" s="11">
        <f t="shared" si="32"/>
        <v>0</v>
      </c>
      <c r="P298" s="122">
        <f>TNR!P298+FNR!P298+TMN!P298+MJG!P298+TOL!P298+ANT!P298</f>
        <v>0</v>
      </c>
      <c r="Q298" s="122">
        <f>TNR!Q298+FNR!Q298+TMN!Q298+MJG!Q298+TOL!Q298+ANT!Q298</f>
        <v>0</v>
      </c>
      <c r="R298" s="122">
        <f>TNR!R298+FNR!R298+TMN!R298+MJG!R298+TOL!R298+ANT!R298</f>
        <v>0</v>
      </c>
      <c r="S298" s="122">
        <f>TNR!S298+FNR!S298+TMN!S298+MJG!S298+TOL!S298+ANT!S298</f>
        <v>0</v>
      </c>
      <c r="T298" s="122">
        <f>TNR!T298+FNR!T298+TMN!T298+MJG!T298+TOL!T298+ANT!T298</f>
        <v>0</v>
      </c>
      <c r="U298" s="122">
        <f>TNR!U298+FNR!U298+TMN!U298+MJG!U298+TOL!U298+ANT!U298</f>
        <v>0</v>
      </c>
      <c r="V298" s="122">
        <f>TNR!V298+FNR!V298+TMN!V298+MJG!V298+TOL!V298+ANT!V298</f>
        <v>0</v>
      </c>
      <c r="W298" s="122">
        <f>TNR!W298+FNR!W298+TMN!W298+MJG!W298+TOL!W298+ANT!W298</f>
        <v>0</v>
      </c>
      <c r="X298" s="122">
        <f>TNR!X298+FNR!X298+TMN!X298+MJG!X298+TOL!X298+ANT!X298</f>
        <v>0</v>
      </c>
      <c r="Y298" s="122">
        <f>TNR!Y298+FNR!Y298+TMN!Y298+MJG!Y298+TOL!Y298+ANT!Y298</f>
        <v>0</v>
      </c>
      <c r="Z298" s="122">
        <f>TNR!Z298+FNR!Z298+TMN!Z298+MJG!Z298+TOL!Z298+ANT!Z298</f>
        <v>0</v>
      </c>
      <c r="AA298" s="122">
        <f>TNR!AA298+FNR!AA298+TMN!AA298+MJG!AA298+TOL!AA298+ANT!AA298</f>
        <v>0</v>
      </c>
      <c r="AB298" s="11">
        <f t="shared" si="33"/>
        <v>0</v>
      </c>
    </row>
    <row r="299" spans="1:28" x14ac:dyDescent="0.25">
      <c r="A299" s="107" t="s">
        <v>51</v>
      </c>
      <c r="B299" s="20" t="s">
        <v>46</v>
      </c>
      <c r="C299" s="122">
        <f>TNR!C299+FNR!C299+TMN!C299+MJG!C299+TOL!C299+ANT!C299</f>
        <v>0</v>
      </c>
      <c r="D299" s="122">
        <f>TNR!D299+FNR!D299+TMN!D299+MJG!D299+TOL!D299+ANT!D299</f>
        <v>0</v>
      </c>
      <c r="E299" s="122">
        <f>TNR!E299+FNR!E299+TMN!E299+MJG!E299+TOL!E299+ANT!E299</f>
        <v>0</v>
      </c>
      <c r="F299" s="122">
        <f>TNR!F299+FNR!F299+TMN!F299+MJG!F299+TOL!F299+ANT!F299</f>
        <v>0</v>
      </c>
      <c r="G299" s="122">
        <f>TNR!G299+FNR!G299+TMN!G299+MJG!G299+TOL!G299+ANT!G299</f>
        <v>0</v>
      </c>
      <c r="H299" s="122">
        <f>TNR!H299+FNR!H299+TMN!H299+MJG!H299+TOL!H299+ANT!H299</f>
        <v>0</v>
      </c>
      <c r="I299" s="122">
        <f>TNR!I299+FNR!I299+TMN!I299+MJG!I299+TOL!I299+ANT!I299</f>
        <v>0</v>
      </c>
      <c r="J299" s="122">
        <f>TNR!J299+FNR!J299+TMN!J299+MJG!J299+TOL!J299+ANT!J299</f>
        <v>0</v>
      </c>
      <c r="K299" s="122">
        <f>TNR!K299+FNR!K299+TMN!K299+MJG!K299+TOL!K299+ANT!K299</f>
        <v>0</v>
      </c>
      <c r="L299" s="122">
        <f>TNR!L299+FNR!L299+TMN!L299+MJG!L299+TOL!L299+ANT!L299</f>
        <v>0</v>
      </c>
      <c r="M299" s="122">
        <f>TNR!M299+FNR!M299+TMN!M299+MJG!M299+TOL!M299+ANT!M299</f>
        <v>0</v>
      </c>
      <c r="N299" s="122">
        <f>TNR!N299+FNR!N299+TMN!N299+MJG!N299+TOL!N299+ANT!N299</f>
        <v>0</v>
      </c>
      <c r="O299" s="11">
        <f t="shared" si="32"/>
        <v>0</v>
      </c>
      <c r="P299" s="122">
        <f>TNR!P299+FNR!P299+TMN!P299+MJG!P299+TOL!P299+ANT!P299</f>
        <v>0</v>
      </c>
      <c r="Q299" s="122">
        <f>TNR!Q299+FNR!Q299+TMN!Q299+MJG!Q299+TOL!Q299+ANT!Q299</f>
        <v>0</v>
      </c>
      <c r="R299" s="122">
        <f>TNR!R299+FNR!R299+TMN!R299+MJG!R299+TOL!R299+ANT!R299</f>
        <v>0</v>
      </c>
      <c r="S299" s="122">
        <f>TNR!S299+FNR!S299+TMN!S299+MJG!S299+TOL!S299+ANT!S299</f>
        <v>0</v>
      </c>
      <c r="T299" s="122">
        <f>TNR!T299+FNR!T299+TMN!T299+MJG!T299+TOL!T299+ANT!T299</f>
        <v>0</v>
      </c>
      <c r="U299" s="122">
        <f>TNR!U299+FNR!U299+TMN!U299+MJG!U299+TOL!U299+ANT!U299</f>
        <v>0</v>
      </c>
      <c r="V299" s="122">
        <f>TNR!V299+FNR!V299+TMN!V299+MJG!V299+TOL!V299+ANT!V299</f>
        <v>0</v>
      </c>
      <c r="W299" s="122">
        <f>TNR!W299+FNR!W299+TMN!W299+MJG!W299+TOL!W299+ANT!W299</f>
        <v>0</v>
      </c>
      <c r="X299" s="122">
        <f>TNR!X299+FNR!X299+TMN!X299+MJG!X299+TOL!X299+ANT!X299</f>
        <v>0</v>
      </c>
      <c r="Y299" s="122">
        <f>TNR!Y299+FNR!Y299+TMN!Y299+MJG!Y299+TOL!Y299+ANT!Y299</f>
        <v>0</v>
      </c>
      <c r="Z299" s="122">
        <f>TNR!Z299+FNR!Z299+TMN!Z299+MJG!Z299+TOL!Z299+ANT!Z299</f>
        <v>0</v>
      </c>
      <c r="AA299" s="122">
        <f>TNR!AA299+FNR!AA299+TMN!AA299+MJG!AA299+TOL!AA299+ANT!AA299</f>
        <v>0</v>
      </c>
      <c r="AB299" s="11">
        <f t="shared" si="33"/>
        <v>0</v>
      </c>
    </row>
    <row r="300" spans="1:28" x14ac:dyDescent="0.25">
      <c r="A300" s="107" t="s">
        <v>53</v>
      </c>
      <c r="B300" s="20" t="s">
        <v>48</v>
      </c>
      <c r="C300" s="122">
        <f>TNR!C300+FNR!C300+TMN!C300+MJG!C300+TOL!C300+ANT!C300</f>
        <v>0</v>
      </c>
      <c r="D300" s="122">
        <f>TNR!D300+FNR!D300+TMN!D300+MJG!D300+TOL!D300+ANT!D300</f>
        <v>0</v>
      </c>
      <c r="E300" s="122">
        <f>TNR!E300+FNR!E300+TMN!E300+MJG!E300+TOL!E300+ANT!E300</f>
        <v>0</v>
      </c>
      <c r="F300" s="122">
        <f>TNR!F300+FNR!F300+TMN!F300+MJG!F300+TOL!F300+ANT!F300</f>
        <v>0</v>
      </c>
      <c r="G300" s="122">
        <f>TNR!G300+FNR!G300+TMN!G300+MJG!G300+TOL!G300+ANT!G300</f>
        <v>0</v>
      </c>
      <c r="H300" s="122">
        <f>TNR!H300+FNR!H300+TMN!H300+MJG!H300+TOL!H300+ANT!H300</f>
        <v>0</v>
      </c>
      <c r="I300" s="122">
        <f>TNR!I300+FNR!I300+TMN!I300+MJG!I300+TOL!I300+ANT!I300</f>
        <v>0</v>
      </c>
      <c r="J300" s="122">
        <f>TNR!J300+FNR!J300+TMN!J300+MJG!J300+TOL!J300+ANT!J300</f>
        <v>0</v>
      </c>
      <c r="K300" s="122">
        <f>TNR!K300+FNR!K300+TMN!K300+MJG!K300+TOL!K300+ANT!K300</f>
        <v>0</v>
      </c>
      <c r="L300" s="122">
        <f>TNR!L300+FNR!L300+TMN!L300+MJG!L300+TOL!L300+ANT!L300</f>
        <v>0</v>
      </c>
      <c r="M300" s="122">
        <f>TNR!M300+FNR!M300+TMN!M300+MJG!M300+TOL!M300+ANT!M300</f>
        <v>0</v>
      </c>
      <c r="N300" s="122">
        <f>TNR!N300+FNR!N300+TMN!N300+MJG!N300+TOL!N300+ANT!N300</f>
        <v>0</v>
      </c>
      <c r="O300" s="11">
        <f t="shared" si="32"/>
        <v>0</v>
      </c>
      <c r="P300" s="122">
        <f>TNR!P300+FNR!P300+TMN!P300+MJG!P300+TOL!P300+ANT!P300</f>
        <v>0</v>
      </c>
      <c r="Q300" s="122">
        <f>TNR!Q300+FNR!Q300+TMN!Q300+MJG!Q300+TOL!Q300+ANT!Q300</f>
        <v>0</v>
      </c>
      <c r="R300" s="122">
        <f>TNR!R300+FNR!R300+TMN!R300+MJG!R300+TOL!R300+ANT!R300</f>
        <v>0</v>
      </c>
      <c r="S300" s="122">
        <f>TNR!S300+FNR!S300+TMN!S300+MJG!S300+TOL!S300+ANT!S300</f>
        <v>0</v>
      </c>
      <c r="T300" s="122">
        <f>TNR!T300+FNR!T300+TMN!T300+MJG!T300+TOL!T300+ANT!T300</f>
        <v>0</v>
      </c>
      <c r="U300" s="122">
        <f>TNR!U300+FNR!U300+TMN!U300+MJG!U300+TOL!U300+ANT!U300</f>
        <v>0</v>
      </c>
      <c r="V300" s="122">
        <f>TNR!V300+FNR!V300+TMN!V300+MJG!V300+TOL!V300+ANT!V300</f>
        <v>0</v>
      </c>
      <c r="W300" s="122">
        <f>TNR!W300+FNR!W300+TMN!W300+MJG!W300+TOL!W300+ANT!W300</f>
        <v>0</v>
      </c>
      <c r="X300" s="122">
        <f>TNR!X300+FNR!X300+TMN!X300+MJG!X300+TOL!X300+ANT!X300</f>
        <v>0</v>
      </c>
      <c r="Y300" s="122">
        <f>TNR!Y300+FNR!Y300+TMN!Y300+MJG!Y300+TOL!Y300+ANT!Y300</f>
        <v>0</v>
      </c>
      <c r="Z300" s="122">
        <f>TNR!Z300+FNR!Z300+TMN!Z300+MJG!Z300+TOL!Z300+ANT!Z300</f>
        <v>0</v>
      </c>
      <c r="AA300" s="122">
        <f>TNR!AA300+FNR!AA300+TMN!AA300+MJG!AA300+TOL!AA300+ANT!AA300</f>
        <v>0</v>
      </c>
      <c r="AB300" s="11">
        <f t="shared" si="33"/>
        <v>0</v>
      </c>
    </row>
    <row r="301" spans="1:28" x14ac:dyDescent="0.25">
      <c r="A301" s="107" t="s">
        <v>54</v>
      </c>
      <c r="B301" s="157" t="s">
        <v>359</v>
      </c>
      <c r="C301" s="122">
        <f>TNR!C301+FNR!C301+TMN!C301+MJG!C301+TOL!C301+ANT!C301</f>
        <v>0</v>
      </c>
      <c r="D301" s="122">
        <f>TNR!D301+FNR!D301+TMN!D301+MJG!D301+TOL!D301+ANT!D301</f>
        <v>0</v>
      </c>
      <c r="E301" s="122">
        <f>TNR!E301+FNR!E301+TMN!E301+MJG!E301+TOL!E301+ANT!E301</f>
        <v>0</v>
      </c>
      <c r="F301" s="122">
        <f>TNR!F301+FNR!F301+TMN!F301+MJG!F301+TOL!F301+ANT!F301</f>
        <v>0</v>
      </c>
      <c r="G301" s="122">
        <f>TNR!G301+FNR!G301+TMN!G301+MJG!G301+TOL!G301+ANT!G301</f>
        <v>0</v>
      </c>
      <c r="H301" s="122">
        <f>TNR!H301+FNR!H301+TMN!H301+MJG!H301+TOL!H301+ANT!H301</f>
        <v>0</v>
      </c>
      <c r="I301" s="122">
        <f>TNR!I301+FNR!I301+TMN!I301+MJG!I301+TOL!I301+ANT!I301</f>
        <v>0</v>
      </c>
      <c r="J301" s="122">
        <f>TNR!J301+FNR!J301+TMN!J301+MJG!J301+TOL!J301+ANT!J301</f>
        <v>0</v>
      </c>
      <c r="K301" s="122">
        <f>TNR!K301+FNR!K301+TMN!K301+MJG!K301+TOL!K301+ANT!K301</f>
        <v>0</v>
      </c>
      <c r="L301" s="122">
        <f>TNR!L301+FNR!L301+TMN!L301+MJG!L301+TOL!L301+ANT!L301</f>
        <v>0</v>
      </c>
      <c r="M301" s="122">
        <f>TNR!M301+FNR!M301+TMN!M301+MJG!M301+TOL!M301+ANT!M301</f>
        <v>0</v>
      </c>
      <c r="N301" s="122">
        <f>TNR!N301+FNR!N301+TMN!N301+MJG!N301+TOL!N301+ANT!N301</f>
        <v>0</v>
      </c>
      <c r="O301" s="11">
        <f t="shared" si="32"/>
        <v>0</v>
      </c>
      <c r="P301" s="122">
        <f>TNR!P301+FNR!P301+TMN!P301+MJG!P301+TOL!P301+ANT!P301</f>
        <v>0</v>
      </c>
      <c r="Q301" s="122">
        <f>TNR!Q301+FNR!Q301+TMN!Q301+MJG!Q301+TOL!Q301+ANT!Q301</f>
        <v>0</v>
      </c>
      <c r="R301" s="122">
        <f>TNR!R301+FNR!R301+TMN!R301+MJG!R301+TOL!R301+ANT!R301</f>
        <v>0</v>
      </c>
      <c r="S301" s="122">
        <f>TNR!S301+FNR!S301+TMN!S301+MJG!S301+TOL!S301+ANT!S301</f>
        <v>0</v>
      </c>
      <c r="T301" s="122">
        <f>TNR!T301+FNR!T301+TMN!T301+MJG!T301+TOL!T301+ANT!T301</f>
        <v>0</v>
      </c>
      <c r="U301" s="122">
        <f>TNR!U301+FNR!U301+TMN!U301+MJG!U301+TOL!U301+ANT!U301</f>
        <v>0</v>
      </c>
      <c r="V301" s="122">
        <f>TNR!V301+FNR!V301+TMN!V301+MJG!V301+TOL!V301+ANT!V301</f>
        <v>0</v>
      </c>
      <c r="W301" s="122">
        <f>TNR!W301+FNR!W301+TMN!W301+MJG!W301+TOL!W301+ANT!W301</f>
        <v>0</v>
      </c>
      <c r="X301" s="122">
        <f>TNR!X301+FNR!X301+TMN!X301+MJG!X301+TOL!X301+ANT!X301</f>
        <v>0</v>
      </c>
      <c r="Y301" s="122">
        <f>TNR!Y301+FNR!Y301+TMN!Y301+MJG!Y301+TOL!Y301+ANT!Y301</f>
        <v>0</v>
      </c>
      <c r="Z301" s="122">
        <f>TNR!Z301+FNR!Z301+TMN!Z301+MJG!Z301+TOL!Z301+ANT!Z301</f>
        <v>0</v>
      </c>
      <c r="AA301" s="122">
        <f>TNR!AA301+FNR!AA301+TMN!AA301+MJG!AA301+TOL!AA301+ANT!AA301</f>
        <v>0</v>
      </c>
      <c r="AB301" s="11">
        <f t="shared" si="33"/>
        <v>0</v>
      </c>
    </row>
    <row r="302" spans="1:28" x14ac:dyDescent="0.25">
      <c r="A302" s="107" t="s">
        <v>56</v>
      </c>
      <c r="B302" s="157" t="s">
        <v>360</v>
      </c>
      <c r="C302" s="122">
        <f>TNR!C302+FNR!C302+TMN!C302+MJG!C302+TOL!C302+ANT!C302</f>
        <v>0</v>
      </c>
      <c r="D302" s="122">
        <f>TNR!D302+FNR!D302+TMN!D302+MJG!D302+TOL!D302+ANT!D302</f>
        <v>0</v>
      </c>
      <c r="E302" s="122">
        <f>TNR!E302+FNR!E302+TMN!E302+MJG!E302+TOL!E302+ANT!E302</f>
        <v>0</v>
      </c>
      <c r="F302" s="122">
        <f>TNR!F302+FNR!F302+TMN!F302+MJG!F302+TOL!F302+ANT!F302</f>
        <v>0</v>
      </c>
      <c r="G302" s="122">
        <f>TNR!G302+FNR!G302+TMN!G302+MJG!G302+TOL!G302+ANT!G302</f>
        <v>0</v>
      </c>
      <c r="H302" s="122">
        <f>TNR!H302+FNR!H302+TMN!H302+MJG!H302+TOL!H302+ANT!H302</f>
        <v>0</v>
      </c>
      <c r="I302" s="122">
        <f>TNR!I302+FNR!I302+TMN!I302+MJG!I302+TOL!I302+ANT!I302</f>
        <v>0</v>
      </c>
      <c r="J302" s="122">
        <f>TNR!J302+FNR!J302+TMN!J302+MJG!J302+TOL!J302+ANT!J302</f>
        <v>0</v>
      </c>
      <c r="K302" s="122">
        <f>TNR!K302+FNR!K302+TMN!K302+MJG!K302+TOL!K302+ANT!K302</f>
        <v>0</v>
      </c>
      <c r="L302" s="122">
        <f>TNR!L302+FNR!L302+TMN!L302+MJG!L302+TOL!L302+ANT!L302</f>
        <v>0</v>
      </c>
      <c r="M302" s="122">
        <f>TNR!M302+FNR!M302+TMN!M302+MJG!M302+TOL!M302+ANT!M302</f>
        <v>0</v>
      </c>
      <c r="N302" s="122">
        <f>TNR!N302+FNR!N302+TMN!N302+MJG!N302+TOL!N302+ANT!N302</f>
        <v>0</v>
      </c>
      <c r="O302" s="11">
        <f t="shared" si="32"/>
        <v>0</v>
      </c>
      <c r="P302" s="122">
        <f>TNR!P302+FNR!P302+TMN!P302+MJG!P302+TOL!P302+ANT!P302</f>
        <v>0</v>
      </c>
      <c r="Q302" s="122">
        <f>TNR!Q302+FNR!Q302+TMN!Q302+MJG!Q302+TOL!Q302+ANT!Q302</f>
        <v>0</v>
      </c>
      <c r="R302" s="122">
        <f>TNR!R302+FNR!R302+TMN!R302+MJG!R302+TOL!R302+ANT!R302</f>
        <v>0</v>
      </c>
      <c r="S302" s="122">
        <f>TNR!S302+FNR!S302+TMN!S302+MJG!S302+TOL!S302+ANT!S302</f>
        <v>0</v>
      </c>
      <c r="T302" s="122">
        <f>TNR!T302+FNR!T302+TMN!T302+MJG!T302+TOL!T302+ANT!T302</f>
        <v>0</v>
      </c>
      <c r="U302" s="122">
        <f>TNR!U302+FNR!U302+TMN!U302+MJG!U302+TOL!U302+ANT!U302</f>
        <v>0</v>
      </c>
      <c r="V302" s="122">
        <f>TNR!V302+FNR!V302+TMN!V302+MJG!V302+TOL!V302+ANT!V302</f>
        <v>0</v>
      </c>
      <c r="W302" s="122">
        <f>TNR!W302+FNR!W302+TMN!W302+MJG!W302+TOL!W302+ANT!W302</f>
        <v>0</v>
      </c>
      <c r="X302" s="122">
        <f>TNR!X302+FNR!X302+TMN!X302+MJG!X302+TOL!X302+ANT!X302</f>
        <v>0</v>
      </c>
      <c r="Y302" s="122">
        <f>TNR!Y302+FNR!Y302+TMN!Y302+MJG!Y302+TOL!Y302+ANT!Y302</f>
        <v>0</v>
      </c>
      <c r="Z302" s="122">
        <f>TNR!Z302+FNR!Z302+TMN!Z302+MJG!Z302+TOL!Z302+ANT!Z302</f>
        <v>0</v>
      </c>
      <c r="AA302" s="122">
        <f>TNR!AA302+FNR!AA302+TMN!AA302+MJG!AA302+TOL!AA302+ANT!AA302</f>
        <v>0</v>
      </c>
      <c r="AB302" s="11">
        <f t="shared" si="33"/>
        <v>0</v>
      </c>
    </row>
    <row r="303" spans="1:28" x14ac:dyDescent="0.25">
      <c r="A303" s="107" t="s">
        <v>57</v>
      </c>
      <c r="B303" s="157" t="s">
        <v>361</v>
      </c>
      <c r="C303" s="122">
        <f>TNR!C303+FNR!C303+TMN!C303+MJG!C303+TOL!C303+ANT!C303</f>
        <v>0</v>
      </c>
      <c r="D303" s="122">
        <f>TNR!D303+FNR!D303+TMN!D303+MJG!D303+TOL!D303+ANT!D303</f>
        <v>0</v>
      </c>
      <c r="E303" s="122">
        <f>TNR!E303+FNR!E303+TMN!E303+MJG!E303+TOL!E303+ANT!E303</f>
        <v>0</v>
      </c>
      <c r="F303" s="122">
        <f>TNR!F303+FNR!F303+TMN!F303+MJG!F303+TOL!F303+ANT!F303</f>
        <v>0</v>
      </c>
      <c r="G303" s="122">
        <f>TNR!G303+FNR!G303+TMN!G303+MJG!G303+TOL!G303+ANT!G303</f>
        <v>0</v>
      </c>
      <c r="H303" s="122">
        <f>TNR!H303+FNR!H303+TMN!H303+MJG!H303+TOL!H303+ANT!H303</f>
        <v>0</v>
      </c>
      <c r="I303" s="122">
        <f>TNR!I303+FNR!I303+TMN!I303+MJG!I303+TOL!I303+ANT!I303</f>
        <v>0</v>
      </c>
      <c r="J303" s="122">
        <f>TNR!J303+FNR!J303+TMN!J303+MJG!J303+TOL!J303+ANT!J303</f>
        <v>0</v>
      </c>
      <c r="K303" s="122">
        <f>TNR!K303+FNR!K303+TMN!K303+MJG!K303+TOL!K303+ANT!K303</f>
        <v>0</v>
      </c>
      <c r="L303" s="122">
        <f>TNR!L303+FNR!L303+TMN!L303+MJG!L303+TOL!L303+ANT!L303</f>
        <v>0</v>
      </c>
      <c r="M303" s="122">
        <f>TNR!M303+FNR!M303+TMN!M303+MJG!M303+TOL!M303+ANT!M303</f>
        <v>0</v>
      </c>
      <c r="N303" s="122">
        <f>TNR!N303+FNR!N303+TMN!N303+MJG!N303+TOL!N303+ANT!N303</f>
        <v>0</v>
      </c>
      <c r="O303" s="11">
        <f t="shared" si="32"/>
        <v>0</v>
      </c>
      <c r="P303" s="122">
        <f>TNR!P303+FNR!P303+TMN!P303+MJG!P303+TOL!P303+ANT!P303</f>
        <v>0</v>
      </c>
      <c r="Q303" s="122">
        <f>TNR!Q303+FNR!Q303+TMN!Q303+MJG!Q303+TOL!Q303+ANT!Q303</f>
        <v>0</v>
      </c>
      <c r="R303" s="122">
        <f>TNR!R303+FNR!R303+TMN!R303+MJG!R303+TOL!R303+ANT!R303</f>
        <v>0</v>
      </c>
      <c r="S303" s="122">
        <f>TNR!S303+FNR!S303+TMN!S303+MJG!S303+TOL!S303+ANT!S303</f>
        <v>0</v>
      </c>
      <c r="T303" s="122">
        <f>TNR!T303+FNR!T303+TMN!T303+MJG!T303+TOL!T303+ANT!T303</f>
        <v>0</v>
      </c>
      <c r="U303" s="122">
        <f>TNR!U303+FNR!U303+TMN!U303+MJG!U303+TOL!U303+ANT!U303</f>
        <v>0</v>
      </c>
      <c r="V303" s="122">
        <f>TNR!V303+FNR!V303+TMN!V303+MJG!V303+TOL!V303+ANT!V303</f>
        <v>0</v>
      </c>
      <c r="W303" s="122">
        <f>TNR!W303+FNR!W303+TMN!W303+MJG!W303+TOL!W303+ANT!W303</f>
        <v>0</v>
      </c>
      <c r="X303" s="122">
        <f>TNR!X303+FNR!X303+TMN!X303+MJG!X303+TOL!X303+ANT!X303</f>
        <v>0</v>
      </c>
      <c r="Y303" s="122">
        <f>TNR!Y303+FNR!Y303+TMN!Y303+MJG!Y303+TOL!Y303+ANT!Y303</f>
        <v>0</v>
      </c>
      <c r="Z303" s="122">
        <f>TNR!Z303+FNR!Z303+TMN!Z303+MJG!Z303+TOL!Z303+ANT!Z303</f>
        <v>0</v>
      </c>
      <c r="AA303" s="122">
        <f>TNR!AA303+FNR!AA303+TMN!AA303+MJG!AA303+TOL!AA303+ANT!AA303</f>
        <v>0</v>
      </c>
      <c r="AB303" s="11">
        <f t="shared" si="33"/>
        <v>0</v>
      </c>
    </row>
    <row r="304" spans="1:28" x14ac:dyDescent="0.25">
      <c r="A304" s="107" t="s">
        <v>59</v>
      </c>
      <c r="B304" s="157" t="s">
        <v>363</v>
      </c>
      <c r="C304" s="122">
        <f>TNR!C304+FNR!C304+TMN!C304+MJG!C304+TOL!C304+ANT!C304</f>
        <v>0</v>
      </c>
      <c r="D304" s="122">
        <f>TNR!D304+FNR!D304+TMN!D304+MJG!D304+TOL!D304+ANT!D304</f>
        <v>0</v>
      </c>
      <c r="E304" s="122">
        <f>TNR!E304+FNR!E304+TMN!E304+MJG!E304+TOL!E304+ANT!E304</f>
        <v>0</v>
      </c>
      <c r="F304" s="122">
        <f>TNR!F304+FNR!F304+TMN!F304+MJG!F304+TOL!F304+ANT!F304</f>
        <v>0</v>
      </c>
      <c r="G304" s="122">
        <f>TNR!G304+FNR!G304+TMN!G304+MJG!G304+TOL!G304+ANT!G304</f>
        <v>0</v>
      </c>
      <c r="H304" s="122">
        <f>TNR!H304+FNR!H304+TMN!H304+MJG!H304+TOL!H304+ANT!H304</f>
        <v>0</v>
      </c>
      <c r="I304" s="122">
        <f>TNR!I304+FNR!I304+TMN!I304+MJG!I304+TOL!I304+ANT!I304</f>
        <v>0</v>
      </c>
      <c r="J304" s="122">
        <f>TNR!J304+FNR!J304+TMN!J304+MJG!J304+TOL!J304+ANT!J304</f>
        <v>0</v>
      </c>
      <c r="K304" s="122">
        <f>TNR!K304+FNR!K304+TMN!K304+MJG!K304+TOL!K304+ANT!K304</f>
        <v>0</v>
      </c>
      <c r="L304" s="122">
        <f>TNR!L304+FNR!L304+TMN!L304+MJG!L304+TOL!L304+ANT!L304</f>
        <v>0</v>
      </c>
      <c r="M304" s="122">
        <f>TNR!M304+FNR!M304+TMN!M304+MJG!M304+TOL!M304+ANT!M304</f>
        <v>0</v>
      </c>
      <c r="N304" s="122">
        <f>TNR!N304+FNR!N304+TMN!N304+MJG!N304+TOL!N304+ANT!N304</f>
        <v>0</v>
      </c>
      <c r="O304" s="11">
        <f t="shared" si="32"/>
        <v>0</v>
      </c>
      <c r="P304" s="122">
        <f>TNR!P304+FNR!P304+TMN!P304+MJG!P304+TOL!P304+ANT!P304</f>
        <v>0</v>
      </c>
      <c r="Q304" s="122">
        <f>TNR!Q304+FNR!Q304+TMN!Q304+MJG!Q304+TOL!Q304+ANT!Q304</f>
        <v>0</v>
      </c>
      <c r="R304" s="122">
        <f>TNR!R304+FNR!R304+TMN!R304+MJG!R304+TOL!R304+ANT!R304</f>
        <v>0</v>
      </c>
      <c r="S304" s="122">
        <f>TNR!S304+FNR!S304+TMN!S304+MJG!S304+TOL!S304+ANT!S304</f>
        <v>0</v>
      </c>
      <c r="T304" s="122">
        <f>TNR!T304+FNR!T304+TMN!T304+MJG!T304+TOL!T304+ANT!T304</f>
        <v>0</v>
      </c>
      <c r="U304" s="122">
        <f>TNR!U304+FNR!U304+TMN!U304+MJG!U304+TOL!U304+ANT!U304</f>
        <v>0</v>
      </c>
      <c r="V304" s="122">
        <f>TNR!V304+FNR!V304+TMN!V304+MJG!V304+TOL!V304+ANT!V304</f>
        <v>0</v>
      </c>
      <c r="W304" s="122">
        <f>TNR!W304+FNR!W304+TMN!W304+MJG!W304+TOL!W304+ANT!W304</f>
        <v>0</v>
      </c>
      <c r="X304" s="122">
        <f>TNR!X304+FNR!X304+TMN!X304+MJG!X304+TOL!X304+ANT!X304</f>
        <v>0</v>
      </c>
      <c r="Y304" s="122">
        <f>TNR!Y304+FNR!Y304+TMN!Y304+MJG!Y304+TOL!Y304+ANT!Y304</f>
        <v>0</v>
      </c>
      <c r="Z304" s="122">
        <f>TNR!Z304+FNR!Z304+TMN!Z304+MJG!Z304+TOL!Z304+ANT!Z304</f>
        <v>0</v>
      </c>
      <c r="AA304" s="122">
        <f>TNR!AA304+FNR!AA304+TMN!AA304+MJG!AA304+TOL!AA304+ANT!AA304</f>
        <v>0</v>
      </c>
      <c r="AB304" s="11">
        <f t="shared" si="33"/>
        <v>0</v>
      </c>
    </row>
    <row r="305" spans="1:28" x14ac:dyDescent="0.25">
      <c r="A305" s="107" t="s">
        <v>60</v>
      </c>
      <c r="B305" s="157" t="s">
        <v>362</v>
      </c>
      <c r="C305" s="122">
        <f>TNR!C305+FNR!C305+TMN!C305+MJG!C305+TOL!C305+ANT!C305</f>
        <v>0</v>
      </c>
      <c r="D305" s="122">
        <f>TNR!D305+FNR!D305+TMN!D305+MJG!D305+TOL!D305+ANT!D305</f>
        <v>0</v>
      </c>
      <c r="E305" s="122">
        <f>TNR!E305+FNR!E305+TMN!E305+MJG!E305+TOL!E305+ANT!E305</f>
        <v>0</v>
      </c>
      <c r="F305" s="122">
        <f>TNR!F305+FNR!F305+TMN!F305+MJG!F305+TOL!F305+ANT!F305</f>
        <v>0</v>
      </c>
      <c r="G305" s="122">
        <f>TNR!G305+FNR!G305+TMN!G305+MJG!G305+TOL!G305+ANT!G305</f>
        <v>0</v>
      </c>
      <c r="H305" s="122">
        <f>TNR!H305+FNR!H305+TMN!H305+MJG!H305+TOL!H305+ANT!H305</f>
        <v>0</v>
      </c>
      <c r="I305" s="122">
        <f>TNR!I305+FNR!I305+TMN!I305+MJG!I305+TOL!I305+ANT!I305</f>
        <v>0</v>
      </c>
      <c r="J305" s="122">
        <f>TNR!J305+FNR!J305+TMN!J305+MJG!J305+TOL!J305+ANT!J305</f>
        <v>0</v>
      </c>
      <c r="K305" s="122">
        <f>TNR!K305+FNR!K305+TMN!K305+MJG!K305+TOL!K305+ANT!K305</f>
        <v>0</v>
      </c>
      <c r="L305" s="122">
        <f>TNR!L305+FNR!L305+TMN!L305+MJG!L305+TOL!L305+ANT!L305</f>
        <v>0</v>
      </c>
      <c r="M305" s="122">
        <f>TNR!M305+FNR!M305+TMN!M305+MJG!M305+TOL!M305+ANT!M305</f>
        <v>0</v>
      </c>
      <c r="N305" s="122">
        <f>TNR!N305+FNR!N305+TMN!N305+MJG!N305+TOL!N305+ANT!N305</f>
        <v>0</v>
      </c>
      <c r="O305" s="11">
        <f t="shared" si="32"/>
        <v>0</v>
      </c>
      <c r="P305" s="122">
        <f>TNR!P305+FNR!P305+TMN!P305+MJG!P305+TOL!P305+ANT!P305</f>
        <v>0</v>
      </c>
      <c r="Q305" s="122">
        <f>TNR!Q305+FNR!Q305+TMN!Q305+MJG!Q305+TOL!Q305+ANT!Q305</f>
        <v>0</v>
      </c>
      <c r="R305" s="122">
        <f>TNR!R305+FNR!R305+TMN!R305+MJG!R305+TOL!R305+ANT!R305</f>
        <v>0</v>
      </c>
      <c r="S305" s="122">
        <f>TNR!S305+FNR!S305+TMN!S305+MJG!S305+TOL!S305+ANT!S305</f>
        <v>0</v>
      </c>
      <c r="T305" s="122">
        <f>TNR!T305+FNR!T305+TMN!T305+MJG!T305+TOL!T305+ANT!T305</f>
        <v>0</v>
      </c>
      <c r="U305" s="122">
        <f>TNR!U305+FNR!U305+TMN!U305+MJG!U305+TOL!U305+ANT!U305</f>
        <v>0</v>
      </c>
      <c r="V305" s="122">
        <f>TNR!V305+FNR!V305+TMN!V305+MJG!V305+TOL!V305+ANT!V305</f>
        <v>0</v>
      </c>
      <c r="W305" s="122">
        <f>TNR!W305+FNR!W305+TMN!W305+MJG!W305+TOL!W305+ANT!W305</f>
        <v>0</v>
      </c>
      <c r="X305" s="122">
        <f>TNR!X305+FNR!X305+TMN!X305+MJG!X305+TOL!X305+ANT!X305</f>
        <v>0</v>
      </c>
      <c r="Y305" s="122">
        <f>TNR!Y305+FNR!Y305+TMN!Y305+MJG!Y305+TOL!Y305+ANT!Y305</f>
        <v>0</v>
      </c>
      <c r="Z305" s="122">
        <f>TNR!Z305+FNR!Z305+TMN!Z305+MJG!Z305+TOL!Z305+ANT!Z305</f>
        <v>0</v>
      </c>
      <c r="AA305" s="122">
        <f>TNR!AA305+FNR!AA305+TMN!AA305+MJG!AA305+TOL!AA305+ANT!AA305</f>
        <v>0</v>
      </c>
      <c r="AB305" s="11">
        <f t="shared" si="33"/>
        <v>0</v>
      </c>
    </row>
    <row r="306" spans="1:28" x14ac:dyDescent="0.25">
      <c r="A306" s="107" t="s">
        <v>62</v>
      </c>
      <c r="B306" s="20" t="s">
        <v>52</v>
      </c>
      <c r="C306" s="122">
        <f>TNR!C306+FNR!C306+TMN!C306+MJG!C306+TOL!C306+ANT!C306</f>
        <v>2</v>
      </c>
      <c r="D306" s="122">
        <f>TNR!D306+FNR!D306+TMN!D306+MJG!D306+TOL!D306+ANT!D306</f>
        <v>1</v>
      </c>
      <c r="E306" s="122">
        <f>TNR!E306+FNR!E306+TMN!E306+MJG!E306+TOL!E306+ANT!E306</f>
        <v>0</v>
      </c>
      <c r="F306" s="122">
        <f>TNR!F306+FNR!F306+TMN!F306+MJG!F306+TOL!F306+ANT!F306</f>
        <v>0</v>
      </c>
      <c r="G306" s="122">
        <f>TNR!G306+FNR!G306+TMN!G306+MJG!G306+TOL!G306+ANT!G306</f>
        <v>0</v>
      </c>
      <c r="H306" s="122">
        <f>TNR!H306+FNR!H306+TMN!H306+MJG!H306+TOL!H306+ANT!H306</f>
        <v>0</v>
      </c>
      <c r="I306" s="122">
        <f>TNR!I306+FNR!I306+TMN!I306+MJG!I306+TOL!I306+ANT!I306</f>
        <v>0</v>
      </c>
      <c r="J306" s="122">
        <f>TNR!J306+FNR!J306+TMN!J306+MJG!J306+TOL!J306+ANT!J306</f>
        <v>0</v>
      </c>
      <c r="K306" s="122">
        <f>TNR!K306+FNR!K306+TMN!K306+MJG!K306+TOL!K306+ANT!K306</f>
        <v>0</v>
      </c>
      <c r="L306" s="122">
        <f>TNR!L306+FNR!L306+TMN!L306+MJG!L306+TOL!L306+ANT!L306</f>
        <v>0</v>
      </c>
      <c r="M306" s="122">
        <f>TNR!M306+FNR!M306+TMN!M306+MJG!M306+TOL!M306+ANT!M306</f>
        <v>0</v>
      </c>
      <c r="N306" s="122">
        <f>TNR!N306+FNR!N306+TMN!N306+MJG!N306+TOL!N306+ANT!N306</f>
        <v>0</v>
      </c>
      <c r="O306" s="11">
        <f t="shared" si="32"/>
        <v>3</v>
      </c>
      <c r="P306" s="122">
        <f>TNR!P306+FNR!P306+TMN!P306+MJG!P306+TOL!P306+ANT!P306</f>
        <v>0</v>
      </c>
      <c r="Q306" s="122">
        <f>TNR!Q306+FNR!Q306+TMN!Q306+MJG!Q306+TOL!Q306+ANT!Q306</f>
        <v>0</v>
      </c>
      <c r="R306" s="122">
        <f>TNR!R306+FNR!R306+TMN!R306+MJG!R306+TOL!R306+ANT!R306</f>
        <v>0</v>
      </c>
      <c r="S306" s="122">
        <f>TNR!S306+FNR!S306+TMN!S306+MJG!S306+TOL!S306+ANT!S306</f>
        <v>0</v>
      </c>
      <c r="T306" s="122">
        <f>TNR!T306+FNR!T306+TMN!T306+MJG!T306+TOL!T306+ANT!T306</f>
        <v>0</v>
      </c>
      <c r="U306" s="122">
        <f>TNR!U306+FNR!U306+TMN!U306+MJG!U306+TOL!U306+ANT!U306</f>
        <v>0</v>
      </c>
      <c r="V306" s="122">
        <f>TNR!V306+FNR!V306+TMN!V306+MJG!V306+TOL!V306+ANT!V306</f>
        <v>0</v>
      </c>
      <c r="W306" s="122">
        <f>TNR!W306+FNR!W306+TMN!W306+MJG!W306+TOL!W306+ANT!W306</f>
        <v>0</v>
      </c>
      <c r="X306" s="122">
        <f>TNR!X306+FNR!X306+TMN!X306+MJG!X306+TOL!X306+ANT!X306</f>
        <v>0</v>
      </c>
      <c r="Y306" s="122">
        <f>TNR!Y306+FNR!Y306+TMN!Y306+MJG!Y306+TOL!Y306+ANT!Y306</f>
        <v>0</v>
      </c>
      <c r="Z306" s="122">
        <f>TNR!Z306+FNR!Z306+TMN!Z306+MJG!Z306+TOL!Z306+ANT!Z306</f>
        <v>0</v>
      </c>
      <c r="AA306" s="122">
        <f>TNR!AA306+FNR!AA306+TMN!AA306+MJG!AA306+TOL!AA306+ANT!AA306</f>
        <v>0</v>
      </c>
      <c r="AB306" s="11">
        <f t="shared" si="33"/>
        <v>0</v>
      </c>
    </row>
    <row r="307" spans="1:28" x14ac:dyDescent="0.25">
      <c r="A307" s="107" t="s">
        <v>63</v>
      </c>
      <c r="B307" s="157" t="s">
        <v>365</v>
      </c>
      <c r="C307" s="122">
        <f>TNR!C307+FNR!C307+TMN!C307+MJG!C307+TOL!C307+ANT!C307</f>
        <v>0</v>
      </c>
      <c r="D307" s="122">
        <f>TNR!D307+FNR!D307+TMN!D307+MJG!D307+TOL!D307+ANT!D307</f>
        <v>0</v>
      </c>
      <c r="E307" s="122">
        <f>TNR!E307+FNR!E307+TMN!E307+MJG!E307+TOL!E307+ANT!E307</f>
        <v>0</v>
      </c>
      <c r="F307" s="122">
        <f>TNR!F307+FNR!F307+TMN!F307+MJG!F307+TOL!F307+ANT!F307</f>
        <v>0</v>
      </c>
      <c r="G307" s="122">
        <f>TNR!G307+FNR!G307+TMN!G307+MJG!G307+TOL!G307+ANT!G307</f>
        <v>0</v>
      </c>
      <c r="H307" s="122">
        <f>TNR!H307+FNR!H307+TMN!H307+MJG!H307+TOL!H307+ANT!H307</f>
        <v>0</v>
      </c>
      <c r="I307" s="122">
        <f>TNR!I307+FNR!I307+TMN!I307+MJG!I307+TOL!I307+ANT!I307</f>
        <v>0</v>
      </c>
      <c r="J307" s="122">
        <f>TNR!J307+FNR!J307+TMN!J307+MJG!J307+TOL!J307+ANT!J307</f>
        <v>0</v>
      </c>
      <c r="K307" s="122">
        <f>TNR!K307+FNR!K307+TMN!K307+MJG!K307+TOL!K307+ANT!K307</f>
        <v>0</v>
      </c>
      <c r="L307" s="122">
        <f>TNR!L307+FNR!L307+TMN!L307+MJG!L307+TOL!L307+ANT!L307</f>
        <v>0</v>
      </c>
      <c r="M307" s="122">
        <f>TNR!M307+FNR!M307+TMN!M307+MJG!M307+TOL!M307+ANT!M307</f>
        <v>0</v>
      </c>
      <c r="N307" s="122">
        <f>TNR!N307+FNR!N307+TMN!N307+MJG!N307+TOL!N307+ANT!N307</f>
        <v>0</v>
      </c>
      <c r="O307" s="11">
        <f t="shared" si="32"/>
        <v>0</v>
      </c>
      <c r="P307" s="122">
        <f>TNR!P307+FNR!P307+TMN!P307+MJG!P307+TOL!P307+ANT!P307</f>
        <v>0</v>
      </c>
      <c r="Q307" s="122">
        <f>TNR!Q307+FNR!Q307+TMN!Q307+MJG!Q307+TOL!Q307+ANT!Q307</f>
        <v>0</v>
      </c>
      <c r="R307" s="122">
        <f>TNR!R307+FNR!R307+TMN!R307+MJG!R307+TOL!R307+ANT!R307</f>
        <v>1</v>
      </c>
      <c r="S307" s="122">
        <f>TNR!S307+FNR!S307+TMN!S307+MJG!S307+TOL!S307+ANT!S307</f>
        <v>0</v>
      </c>
      <c r="T307" s="122">
        <f>TNR!T307+FNR!T307+TMN!T307+MJG!T307+TOL!T307+ANT!T307</f>
        <v>0</v>
      </c>
      <c r="U307" s="122">
        <f>TNR!U307+FNR!U307+TMN!U307+MJG!U307+TOL!U307+ANT!U307</f>
        <v>0</v>
      </c>
      <c r="V307" s="122">
        <f>TNR!V307+FNR!V307+TMN!V307+MJG!V307+TOL!V307+ANT!V307</f>
        <v>0</v>
      </c>
      <c r="W307" s="122">
        <f>TNR!W307+FNR!W307+TMN!W307+MJG!W307+TOL!W307+ANT!W307</f>
        <v>0</v>
      </c>
      <c r="X307" s="122">
        <f>TNR!X307+FNR!X307+TMN!X307+MJG!X307+TOL!X307+ANT!X307</f>
        <v>0</v>
      </c>
      <c r="Y307" s="122">
        <f>TNR!Y307+FNR!Y307+TMN!Y307+MJG!Y307+TOL!Y307+ANT!Y307</f>
        <v>0</v>
      </c>
      <c r="Z307" s="122">
        <f>TNR!Z307+FNR!Z307+TMN!Z307+MJG!Z307+TOL!Z307+ANT!Z307</f>
        <v>0</v>
      </c>
      <c r="AA307" s="122">
        <f>TNR!AA307+FNR!AA307+TMN!AA307+MJG!AA307+TOL!AA307+ANT!AA307</f>
        <v>0</v>
      </c>
      <c r="AB307" s="11">
        <f t="shared" si="33"/>
        <v>1</v>
      </c>
    </row>
    <row r="308" spans="1:28" x14ac:dyDescent="0.25">
      <c r="A308" s="107" t="s">
        <v>65</v>
      </c>
      <c r="B308" s="157" t="s">
        <v>364</v>
      </c>
      <c r="C308" s="122">
        <f>TNR!C308+FNR!C308+TMN!C308+MJG!C308+TOL!C308+ANT!C308</f>
        <v>0</v>
      </c>
      <c r="D308" s="122">
        <f>TNR!D308+FNR!D308+TMN!D308+MJG!D308+TOL!D308+ANT!D308</f>
        <v>0</v>
      </c>
      <c r="E308" s="122">
        <f>TNR!E308+FNR!E308+TMN!E308+MJG!E308+TOL!E308+ANT!E308</f>
        <v>0</v>
      </c>
      <c r="F308" s="122">
        <f>TNR!F308+FNR!F308+TMN!F308+MJG!F308+TOL!F308+ANT!F308</f>
        <v>0</v>
      </c>
      <c r="G308" s="122">
        <f>TNR!G308+FNR!G308+TMN!G308+MJG!G308+TOL!G308+ANT!G308</f>
        <v>0</v>
      </c>
      <c r="H308" s="122">
        <f>TNR!H308+FNR!H308+TMN!H308+MJG!H308+TOL!H308+ANT!H308</f>
        <v>0</v>
      </c>
      <c r="I308" s="122">
        <f>TNR!I308+FNR!I308+TMN!I308+MJG!I308+TOL!I308+ANT!I308</f>
        <v>0</v>
      </c>
      <c r="J308" s="122">
        <f>TNR!J308+FNR!J308+TMN!J308+MJG!J308+TOL!J308+ANT!J308</f>
        <v>0</v>
      </c>
      <c r="K308" s="122">
        <f>TNR!K308+FNR!K308+TMN!K308+MJG!K308+TOL!K308+ANT!K308</f>
        <v>0</v>
      </c>
      <c r="L308" s="122">
        <f>TNR!L308+FNR!L308+TMN!L308+MJG!L308+TOL!L308+ANT!L308</f>
        <v>0</v>
      </c>
      <c r="M308" s="122">
        <f>TNR!M308+FNR!M308+TMN!M308+MJG!M308+TOL!M308+ANT!M308</f>
        <v>0</v>
      </c>
      <c r="N308" s="122">
        <f>TNR!N308+FNR!N308+TMN!N308+MJG!N308+TOL!N308+ANT!N308</f>
        <v>0</v>
      </c>
      <c r="O308" s="11">
        <f t="shared" si="32"/>
        <v>0</v>
      </c>
      <c r="P308" s="122">
        <f>TNR!P308+FNR!P308+TMN!P308+MJG!P308+TOL!P308+ANT!P308</f>
        <v>0</v>
      </c>
      <c r="Q308" s="122">
        <f>TNR!Q308+FNR!Q308+TMN!Q308+MJG!Q308+TOL!Q308+ANT!Q308</f>
        <v>0</v>
      </c>
      <c r="R308" s="122">
        <f>TNR!R308+FNR!R308+TMN!R308+MJG!R308+TOL!R308+ANT!R308</f>
        <v>0</v>
      </c>
      <c r="S308" s="122">
        <f>TNR!S308+FNR!S308+TMN!S308+MJG!S308+TOL!S308+ANT!S308</f>
        <v>0</v>
      </c>
      <c r="T308" s="122">
        <f>TNR!T308+FNR!T308+TMN!T308+MJG!T308+TOL!T308+ANT!T308</f>
        <v>0</v>
      </c>
      <c r="U308" s="122">
        <f>TNR!U308+FNR!U308+TMN!U308+MJG!U308+TOL!U308+ANT!U308</f>
        <v>0</v>
      </c>
      <c r="V308" s="122">
        <f>TNR!V308+FNR!V308+TMN!V308+MJG!V308+TOL!V308+ANT!V308</f>
        <v>0</v>
      </c>
      <c r="W308" s="122">
        <f>TNR!W308+FNR!W308+TMN!W308+MJG!W308+TOL!W308+ANT!W308</f>
        <v>0</v>
      </c>
      <c r="X308" s="122">
        <f>TNR!X308+FNR!X308+TMN!X308+MJG!X308+TOL!X308+ANT!X308</f>
        <v>0</v>
      </c>
      <c r="Y308" s="122">
        <f>TNR!Y308+FNR!Y308+TMN!Y308+MJG!Y308+TOL!Y308+ANT!Y308</f>
        <v>0</v>
      </c>
      <c r="Z308" s="122">
        <f>TNR!Z308+FNR!Z308+TMN!Z308+MJG!Z308+TOL!Z308+ANT!Z308</f>
        <v>0</v>
      </c>
      <c r="AA308" s="122">
        <f>TNR!AA308+FNR!AA308+TMN!AA308+MJG!AA308+TOL!AA308+ANT!AA308</f>
        <v>0</v>
      </c>
      <c r="AB308" s="11">
        <f t="shared" si="33"/>
        <v>0</v>
      </c>
    </row>
    <row r="309" spans="1:28" x14ac:dyDescent="0.25">
      <c r="A309" s="107" t="s">
        <v>67</v>
      </c>
      <c r="B309" s="20" t="s">
        <v>55</v>
      </c>
      <c r="C309" s="122">
        <f>TNR!C309+FNR!C309+TMN!C309+MJG!C309+TOL!C309+ANT!C309</f>
        <v>0</v>
      </c>
      <c r="D309" s="122">
        <f>TNR!D309+FNR!D309+TMN!D309+MJG!D309+TOL!D309+ANT!D309</f>
        <v>0</v>
      </c>
      <c r="E309" s="122">
        <f>TNR!E309+FNR!E309+TMN!E309+MJG!E309+TOL!E309+ANT!E309</f>
        <v>0</v>
      </c>
      <c r="F309" s="122">
        <f>TNR!F309+FNR!F309+TMN!F309+MJG!F309+TOL!F309+ANT!F309</f>
        <v>0</v>
      </c>
      <c r="G309" s="122">
        <f>TNR!G309+FNR!G309+TMN!G309+MJG!G309+TOL!G309+ANT!G309</f>
        <v>0</v>
      </c>
      <c r="H309" s="122">
        <f>TNR!H309+FNR!H309+TMN!H309+MJG!H309+TOL!H309+ANT!H309</f>
        <v>0</v>
      </c>
      <c r="I309" s="122">
        <f>TNR!I309+FNR!I309+TMN!I309+MJG!I309+TOL!I309+ANT!I309</f>
        <v>0</v>
      </c>
      <c r="J309" s="122">
        <f>TNR!J309+FNR!J309+TMN!J309+MJG!J309+TOL!J309+ANT!J309</f>
        <v>0</v>
      </c>
      <c r="K309" s="122">
        <f>TNR!K309+FNR!K309+TMN!K309+MJG!K309+TOL!K309+ANT!K309</f>
        <v>0</v>
      </c>
      <c r="L309" s="122">
        <f>TNR!L309+FNR!L309+TMN!L309+MJG!L309+TOL!L309+ANT!L309</f>
        <v>0</v>
      </c>
      <c r="M309" s="122">
        <f>TNR!M309+FNR!M309+TMN!M309+MJG!M309+TOL!M309+ANT!M309</f>
        <v>0</v>
      </c>
      <c r="N309" s="122">
        <f>TNR!N309+FNR!N309+TMN!N309+MJG!N309+TOL!N309+ANT!N309</f>
        <v>0</v>
      </c>
      <c r="O309" s="11">
        <f t="shared" si="32"/>
        <v>0</v>
      </c>
      <c r="P309" s="122">
        <f>TNR!P309+FNR!P309+TMN!P309+MJG!P309+TOL!P309+ANT!P309</f>
        <v>0</v>
      </c>
      <c r="Q309" s="122">
        <f>TNR!Q309+FNR!Q309+TMN!Q309+MJG!Q309+TOL!Q309+ANT!Q309</f>
        <v>0</v>
      </c>
      <c r="R309" s="122">
        <f>TNR!R309+FNR!R309+TMN!R309+MJG!R309+TOL!R309+ANT!R309</f>
        <v>0</v>
      </c>
      <c r="S309" s="122">
        <f>TNR!S309+FNR!S309+TMN!S309+MJG!S309+TOL!S309+ANT!S309</f>
        <v>0</v>
      </c>
      <c r="T309" s="122">
        <f>TNR!T309+FNR!T309+TMN!T309+MJG!T309+TOL!T309+ANT!T309</f>
        <v>0</v>
      </c>
      <c r="U309" s="122">
        <f>TNR!U309+FNR!U309+TMN!U309+MJG!U309+TOL!U309+ANT!U309</f>
        <v>0</v>
      </c>
      <c r="V309" s="122">
        <f>TNR!V309+FNR!V309+TMN!V309+MJG!V309+TOL!V309+ANT!V309</f>
        <v>0</v>
      </c>
      <c r="W309" s="122">
        <f>TNR!W309+FNR!W309+TMN!W309+MJG!W309+TOL!W309+ANT!W309</f>
        <v>0</v>
      </c>
      <c r="X309" s="122">
        <f>TNR!X309+FNR!X309+TMN!X309+MJG!X309+TOL!X309+ANT!X309</f>
        <v>0</v>
      </c>
      <c r="Y309" s="122">
        <f>TNR!Y309+FNR!Y309+TMN!Y309+MJG!Y309+TOL!Y309+ANT!Y309</f>
        <v>0</v>
      </c>
      <c r="Z309" s="122">
        <f>TNR!Z309+FNR!Z309+TMN!Z309+MJG!Z309+TOL!Z309+ANT!Z309</f>
        <v>0</v>
      </c>
      <c r="AA309" s="122">
        <f>TNR!AA309+FNR!AA309+TMN!AA309+MJG!AA309+TOL!AA309+ANT!AA309</f>
        <v>0</v>
      </c>
      <c r="AB309" s="11">
        <f t="shared" si="33"/>
        <v>0</v>
      </c>
    </row>
    <row r="310" spans="1:28" x14ac:dyDescent="0.25">
      <c r="A310" s="107" t="s">
        <v>69</v>
      </c>
      <c r="B310" s="157" t="s">
        <v>366</v>
      </c>
      <c r="C310" s="122">
        <f>TNR!C310+FNR!C310+TMN!C310+MJG!C310+TOL!C310+ANT!C310</f>
        <v>0</v>
      </c>
      <c r="D310" s="122">
        <f>TNR!D310+FNR!D310+TMN!D310+MJG!D310+TOL!D310+ANT!D310</f>
        <v>0</v>
      </c>
      <c r="E310" s="122">
        <f>TNR!E310+FNR!E310+TMN!E310+MJG!E310+TOL!E310+ANT!E310</f>
        <v>0</v>
      </c>
      <c r="F310" s="122">
        <f>TNR!F310+FNR!F310+TMN!F310+MJG!F310+TOL!F310+ANT!F310</f>
        <v>0</v>
      </c>
      <c r="G310" s="122">
        <f>TNR!G310+FNR!G310+TMN!G310+MJG!G310+TOL!G310+ANT!G310</f>
        <v>0</v>
      </c>
      <c r="H310" s="122">
        <f>TNR!H310+FNR!H310+TMN!H310+MJG!H310+TOL!H310+ANT!H310</f>
        <v>0</v>
      </c>
      <c r="I310" s="122">
        <f>TNR!I310+FNR!I310+TMN!I310+MJG!I310+TOL!I310+ANT!I310</f>
        <v>0</v>
      </c>
      <c r="J310" s="122">
        <f>TNR!J310+FNR!J310+TMN!J310+MJG!J310+TOL!J310+ANT!J310</f>
        <v>0</v>
      </c>
      <c r="K310" s="122">
        <f>TNR!K310+FNR!K310+TMN!K310+MJG!K310+TOL!K310+ANT!K310</f>
        <v>0</v>
      </c>
      <c r="L310" s="122">
        <f>TNR!L310+FNR!L310+TMN!L310+MJG!L310+TOL!L310+ANT!L310</f>
        <v>0</v>
      </c>
      <c r="M310" s="122">
        <f>TNR!M310+FNR!M310+TMN!M310+MJG!M310+TOL!M310+ANT!M310</f>
        <v>0</v>
      </c>
      <c r="N310" s="122">
        <f>TNR!N310+FNR!N310+TMN!N310+MJG!N310+TOL!N310+ANT!N310</f>
        <v>0</v>
      </c>
      <c r="O310" s="11">
        <f t="shared" si="32"/>
        <v>0</v>
      </c>
      <c r="P310" s="122">
        <f>TNR!P310+FNR!P310+TMN!P310+MJG!P310+TOL!P310+ANT!P310</f>
        <v>0</v>
      </c>
      <c r="Q310" s="122">
        <f>TNR!Q310+FNR!Q310+TMN!Q310+MJG!Q310+TOL!Q310+ANT!Q310</f>
        <v>0</v>
      </c>
      <c r="R310" s="122">
        <f>TNR!R310+FNR!R310+TMN!R310+MJG!R310+TOL!R310+ANT!R310</f>
        <v>0</v>
      </c>
      <c r="S310" s="122">
        <f>TNR!S310+FNR!S310+TMN!S310+MJG!S310+TOL!S310+ANT!S310</f>
        <v>0</v>
      </c>
      <c r="T310" s="122">
        <f>TNR!T310+FNR!T310+TMN!T310+MJG!T310+TOL!T310+ANT!T310</f>
        <v>0</v>
      </c>
      <c r="U310" s="122">
        <f>TNR!U310+FNR!U310+TMN!U310+MJG!U310+TOL!U310+ANT!U310</f>
        <v>0</v>
      </c>
      <c r="V310" s="122">
        <f>TNR!V310+FNR!V310+TMN!V310+MJG!V310+TOL!V310+ANT!V310</f>
        <v>0</v>
      </c>
      <c r="W310" s="122">
        <f>TNR!W310+FNR!W310+TMN!W310+MJG!W310+TOL!W310+ANT!W310</f>
        <v>0</v>
      </c>
      <c r="X310" s="122">
        <f>TNR!X310+FNR!X310+TMN!X310+MJG!X310+TOL!X310+ANT!X310</f>
        <v>0</v>
      </c>
      <c r="Y310" s="122">
        <f>TNR!Y310+FNR!Y310+TMN!Y310+MJG!Y310+TOL!Y310+ANT!Y310</f>
        <v>0</v>
      </c>
      <c r="Z310" s="122">
        <f>TNR!Z310+FNR!Z310+TMN!Z310+MJG!Z310+TOL!Z310+ANT!Z310</f>
        <v>0</v>
      </c>
      <c r="AA310" s="122">
        <f>TNR!AA310+FNR!AA310+TMN!AA310+MJG!AA310+TOL!AA310+ANT!AA310</f>
        <v>0</v>
      </c>
      <c r="AB310" s="11">
        <f t="shared" si="33"/>
        <v>0</v>
      </c>
    </row>
    <row r="311" spans="1:28" x14ac:dyDescent="0.25">
      <c r="A311" s="107" t="s">
        <v>71</v>
      </c>
      <c r="B311" s="157" t="s">
        <v>367</v>
      </c>
      <c r="C311" s="122">
        <f>TNR!C311+FNR!C311+TMN!C311+MJG!C311+TOL!C311+ANT!C311</f>
        <v>0</v>
      </c>
      <c r="D311" s="122">
        <f>TNR!D311+FNR!D311+TMN!D311+MJG!D311+TOL!D311+ANT!D311</f>
        <v>1</v>
      </c>
      <c r="E311" s="122">
        <f>TNR!E311+FNR!E311+TMN!E311+MJG!E311+TOL!E311+ANT!E311</f>
        <v>0</v>
      </c>
      <c r="F311" s="122">
        <f>TNR!F311+FNR!F311+TMN!F311+MJG!F311+TOL!F311+ANT!F311</f>
        <v>0</v>
      </c>
      <c r="G311" s="122">
        <f>TNR!G311+FNR!G311+TMN!G311+MJG!G311+TOL!G311+ANT!G311</f>
        <v>0</v>
      </c>
      <c r="H311" s="122">
        <f>TNR!H311+FNR!H311+TMN!H311+MJG!H311+TOL!H311+ANT!H311</f>
        <v>0</v>
      </c>
      <c r="I311" s="122">
        <f>TNR!I311+FNR!I311+TMN!I311+MJG!I311+TOL!I311+ANT!I311</f>
        <v>0</v>
      </c>
      <c r="J311" s="122">
        <f>TNR!J311+FNR!J311+TMN!J311+MJG!J311+TOL!J311+ANT!J311</f>
        <v>0</v>
      </c>
      <c r="K311" s="122">
        <f>TNR!K311+FNR!K311+TMN!K311+MJG!K311+TOL!K311+ANT!K311</f>
        <v>0</v>
      </c>
      <c r="L311" s="122">
        <f>TNR!L311+FNR!L311+TMN!L311+MJG!L311+TOL!L311+ANT!L311</f>
        <v>0</v>
      </c>
      <c r="M311" s="122">
        <f>TNR!M311+FNR!M311+TMN!M311+MJG!M311+TOL!M311+ANT!M311</f>
        <v>0</v>
      </c>
      <c r="N311" s="122">
        <f>TNR!N311+FNR!N311+TMN!N311+MJG!N311+TOL!N311+ANT!N311</f>
        <v>0</v>
      </c>
      <c r="O311" s="11">
        <f t="shared" si="32"/>
        <v>1</v>
      </c>
      <c r="P311" s="122">
        <f>TNR!P311+FNR!P311+TMN!P311+MJG!P311+TOL!P311+ANT!P311</f>
        <v>0</v>
      </c>
      <c r="Q311" s="122">
        <f>TNR!Q311+FNR!Q311+TMN!Q311+MJG!Q311+TOL!Q311+ANT!Q311</f>
        <v>0</v>
      </c>
      <c r="R311" s="122">
        <f>TNR!R311+FNR!R311+TMN!R311+MJG!R311+TOL!R311+ANT!R311</f>
        <v>0</v>
      </c>
      <c r="S311" s="122">
        <f>TNR!S311+FNR!S311+TMN!S311+MJG!S311+TOL!S311+ANT!S311</f>
        <v>0</v>
      </c>
      <c r="T311" s="122">
        <f>TNR!T311+FNR!T311+TMN!T311+MJG!T311+TOL!T311+ANT!T311</f>
        <v>0</v>
      </c>
      <c r="U311" s="122">
        <f>TNR!U311+FNR!U311+TMN!U311+MJG!U311+TOL!U311+ANT!U311</f>
        <v>0</v>
      </c>
      <c r="V311" s="122">
        <f>TNR!V311+FNR!V311+TMN!V311+MJG!V311+TOL!V311+ANT!V311</f>
        <v>0</v>
      </c>
      <c r="W311" s="122">
        <f>TNR!W311+FNR!W311+TMN!W311+MJG!W311+TOL!W311+ANT!W311</f>
        <v>0</v>
      </c>
      <c r="X311" s="122">
        <f>TNR!X311+FNR!X311+TMN!X311+MJG!X311+TOL!X311+ANT!X311</f>
        <v>0</v>
      </c>
      <c r="Y311" s="122">
        <f>TNR!Y311+FNR!Y311+TMN!Y311+MJG!Y311+TOL!Y311+ANT!Y311</f>
        <v>0</v>
      </c>
      <c r="Z311" s="122">
        <f>TNR!Z311+FNR!Z311+TMN!Z311+MJG!Z311+TOL!Z311+ANT!Z311</f>
        <v>0</v>
      </c>
      <c r="AA311" s="122">
        <f>TNR!AA311+FNR!AA311+TMN!AA311+MJG!AA311+TOL!AA311+ANT!AA311</f>
        <v>0</v>
      </c>
      <c r="AB311" s="11">
        <f t="shared" si="33"/>
        <v>0</v>
      </c>
    </row>
    <row r="312" spans="1:28" x14ac:dyDescent="0.25">
      <c r="A312" s="107" t="s">
        <v>73</v>
      </c>
      <c r="B312" s="157" t="s">
        <v>369</v>
      </c>
      <c r="C312" s="122">
        <f>TNR!C312+FNR!C312+TMN!C312+MJG!C312+TOL!C312+ANT!C312</f>
        <v>0</v>
      </c>
      <c r="D312" s="122">
        <f>TNR!D312+FNR!D312+TMN!D312+MJG!D312+TOL!D312+ANT!D312</f>
        <v>0</v>
      </c>
      <c r="E312" s="122">
        <f>TNR!E312+FNR!E312+TMN!E312+MJG!E312+TOL!E312+ANT!E312</f>
        <v>0</v>
      </c>
      <c r="F312" s="122">
        <f>TNR!F312+FNR!F312+TMN!F312+MJG!F312+TOL!F312+ANT!F312</f>
        <v>0</v>
      </c>
      <c r="G312" s="122">
        <f>TNR!G312+FNR!G312+TMN!G312+MJG!G312+TOL!G312+ANT!G312</f>
        <v>0</v>
      </c>
      <c r="H312" s="122">
        <f>TNR!H312+FNR!H312+TMN!H312+MJG!H312+TOL!H312+ANT!H312</f>
        <v>0</v>
      </c>
      <c r="I312" s="122">
        <f>TNR!I312+FNR!I312+TMN!I312+MJG!I312+TOL!I312+ANT!I312</f>
        <v>0</v>
      </c>
      <c r="J312" s="122">
        <f>TNR!J312+FNR!J312+TMN!J312+MJG!J312+TOL!J312+ANT!J312</f>
        <v>0</v>
      </c>
      <c r="K312" s="122">
        <f>TNR!K312+FNR!K312+TMN!K312+MJG!K312+TOL!K312+ANT!K312</f>
        <v>0</v>
      </c>
      <c r="L312" s="122">
        <f>TNR!L312+FNR!L312+TMN!L312+MJG!L312+TOL!L312+ANT!L312</f>
        <v>0</v>
      </c>
      <c r="M312" s="122">
        <f>TNR!M312+FNR!M312+TMN!M312+MJG!M312+TOL!M312+ANT!M312</f>
        <v>0</v>
      </c>
      <c r="N312" s="122">
        <f>TNR!N312+FNR!N312+TMN!N312+MJG!N312+TOL!N312+ANT!N312</f>
        <v>0</v>
      </c>
      <c r="O312" s="11">
        <f t="shared" si="32"/>
        <v>0</v>
      </c>
      <c r="P312" s="122">
        <f>TNR!P312+FNR!P312+TMN!P312+MJG!P312+TOL!P312+ANT!P312</f>
        <v>0</v>
      </c>
      <c r="Q312" s="122">
        <f>TNR!Q312+FNR!Q312+TMN!Q312+MJG!Q312+TOL!Q312+ANT!Q312</f>
        <v>0</v>
      </c>
      <c r="R312" s="122">
        <f>TNR!R312+FNR!R312+TMN!R312+MJG!R312+TOL!R312+ANT!R312</f>
        <v>0</v>
      </c>
      <c r="S312" s="122">
        <f>TNR!S312+FNR!S312+TMN!S312+MJG!S312+TOL!S312+ANT!S312</f>
        <v>0</v>
      </c>
      <c r="T312" s="122">
        <f>TNR!T312+FNR!T312+TMN!T312+MJG!T312+TOL!T312+ANT!T312</f>
        <v>0</v>
      </c>
      <c r="U312" s="122">
        <f>TNR!U312+FNR!U312+TMN!U312+MJG!U312+TOL!U312+ANT!U312</f>
        <v>0</v>
      </c>
      <c r="V312" s="122">
        <f>TNR!V312+FNR!V312+TMN!V312+MJG!V312+TOL!V312+ANT!V312</f>
        <v>0</v>
      </c>
      <c r="W312" s="122">
        <f>TNR!W312+FNR!W312+TMN!W312+MJG!W312+TOL!W312+ANT!W312</f>
        <v>0</v>
      </c>
      <c r="X312" s="122">
        <f>TNR!X312+FNR!X312+TMN!X312+MJG!X312+TOL!X312+ANT!X312</f>
        <v>0</v>
      </c>
      <c r="Y312" s="122">
        <f>TNR!Y312+FNR!Y312+TMN!Y312+MJG!Y312+TOL!Y312+ANT!Y312</f>
        <v>0</v>
      </c>
      <c r="Z312" s="122">
        <f>TNR!Z312+FNR!Z312+TMN!Z312+MJG!Z312+TOL!Z312+ANT!Z312</f>
        <v>0</v>
      </c>
      <c r="AA312" s="122">
        <f>TNR!AA312+FNR!AA312+TMN!AA312+MJG!AA312+TOL!AA312+ANT!AA312</f>
        <v>0</v>
      </c>
      <c r="AB312" s="11">
        <f t="shared" si="33"/>
        <v>0</v>
      </c>
    </row>
    <row r="313" spans="1:28" x14ac:dyDescent="0.25">
      <c r="A313" s="107" t="s">
        <v>75</v>
      </c>
      <c r="B313" s="157" t="s">
        <v>368</v>
      </c>
      <c r="C313" s="122">
        <f>TNR!C313+FNR!C313+TMN!C313+MJG!C313+TOL!C313+ANT!C313</f>
        <v>0</v>
      </c>
      <c r="D313" s="122">
        <f>TNR!D313+FNR!D313+TMN!D313+MJG!D313+TOL!D313+ANT!D313</f>
        <v>0</v>
      </c>
      <c r="E313" s="122">
        <f>TNR!E313+FNR!E313+TMN!E313+MJG!E313+TOL!E313+ANT!E313</f>
        <v>0</v>
      </c>
      <c r="F313" s="122">
        <f>TNR!F313+FNR!F313+TMN!F313+MJG!F313+TOL!F313+ANT!F313</f>
        <v>0</v>
      </c>
      <c r="G313" s="122">
        <f>TNR!G313+FNR!G313+TMN!G313+MJG!G313+TOL!G313+ANT!G313</f>
        <v>0</v>
      </c>
      <c r="H313" s="122">
        <f>TNR!H313+FNR!H313+TMN!H313+MJG!H313+TOL!H313+ANT!H313</f>
        <v>0</v>
      </c>
      <c r="I313" s="122">
        <f>TNR!I313+FNR!I313+TMN!I313+MJG!I313+TOL!I313+ANT!I313</f>
        <v>0</v>
      </c>
      <c r="J313" s="122">
        <f>TNR!J313+FNR!J313+TMN!J313+MJG!J313+TOL!J313+ANT!J313</f>
        <v>0</v>
      </c>
      <c r="K313" s="122">
        <f>TNR!K313+FNR!K313+TMN!K313+MJG!K313+TOL!K313+ANT!K313</f>
        <v>0</v>
      </c>
      <c r="L313" s="122">
        <f>TNR!L313+FNR!L313+TMN!L313+MJG!L313+TOL!L313+ANT!L313</f>
        <v>0</v>
      </c>
      <c r="M313" s="122">
        <f>TNR!M313+FNR!M313+TMN!M313+MJG!M313+TOL!M313+ANT!M313</f>
        <v>0</v>
      </c>
      <c r="N313" s="122">
        <f>TNR!N313+FNR!N313+TMN!N313+MJG!N313+TOL!N313+ANT!N313</f>
        <v>0</v>
      </c>
      <c r="O313" s="11">
        <f t="shared" si="32"/>
        <v>0</v>
      </c>
      <c r="P313" s="122">
        <f>TNR!P313+FNR!P313+TMN!P313+MJG!P313+TOL!P313+ANT!P313</f>
        <v>0</v>
      </c>
      <c r="Q313" s="122">
        <f>TNR!Q313+FNR!Q313+TMN!Q313+MJG!Q313+TOL!Q313+ANT!Q313</f>
        <v>0</v>
      </c>
      <c r="R313" s="122">
        <f>TNR!R313+FNR!R313+TMN!R313+MJG!R313+TOL!R313+ANT!R313</f>
        <v>0</v>
      </c>
      <c r="S313" s="122">
        <f>TNR!S313+FNR!S313+TMN!S313+MJG!S313+TOL!S313+ANT!S313</f>
        <v>0</v>
      </c>
      <c r="T313" s="122">
        <f>TNR!T313+FNR!T313+TMN!T313+MJG!T313+TOL!T313+ANT!T313</f>
        <v>0</v>
      </c>
      <c r="U313" s="122">
        <f>TNR!U313+FNR!U313+TMN!U313+MJG!U313+TOL!U313+ANT!U313</f>
        <v>0</v>
      </c>
      <c r="V313" s="122">
        <f>TNR!V313+FNR!V313+TMN!V313+MJG!V313+TOL!V313+ANT!V313</f>
        <v>0</v>
      </c>
      <c r="W313" s="122">
        <f>TNR!W313+FNR!W313+TMN!W313+MJG!W313+TOL!W313+ANT!W313</f>
        <v>0</v>
      </c>
      <c r="X313" s="122">
        <f>TNR!X313+FNR!X313+TMN!X313+MJG!X313+TOL!X313+ANT!X313</f>
        <v>0</v>
      </c>
      <c r="Y313" s="122">
        <f>TNR!Y313+FNR!Y313+TMN!Y313+MJG!Y313+TOL!Y313+ANT!Y313</f>
        <v>0</v>
      </c>
      <c r="Z313" s="122">
        <f>TNR!Z313+FNR!Z313+TMN!Z313+MJG!Z313+TOL!Z313+ANT!Z313</f>
        <v>0</v>
      </c>
      <c r="AA313" s="122">
        <f>TNR!AA313+FNR!AA313+TMN!AA313+MJG!AA313+TOL!AA313+ANT!AA313</f>
        <v>0</v>
      </c>
      <c r="AB313" s="11">
        <f t="shared" si="33"/>
        <v>0</v>
      </c>
    </row>
    <row r="314" spans="1:28" x14ac:dyDescent="0.25">
      <c r="A314" s="107" t="s">
        <v>77</v>
      </c>
      <c r="B314" s="20" t="s">
        <v>58</v>
      </c>
      <c r="C314" s="122">
        <f>TNR!C314+FNR!C314+TMN!C314+MJG!C314+TOL!C314+ANT!C314</f>
        <v>0</v>
      </c>
      <c r="D314" s="122">
        <f>TNR!D314+FNR!D314+TMN!D314+MJG!D314+TOL!D314+ANT!D314</f>
        <v>1</v>
      </c>
      <c r="E314" s="122">
        <f>TNR!E314+FNR!E314+TMN!E314+MJG!E314+TOL!E314+ANT!E314</f>
        <v>0</v>
      </c>
      <c r="F314" s="122">
        <f>TNR!F314+FNR!F314+TMN!F314+MJG!F314+TOL!F314+ANT!F314</f>
        <v>0</v>
      </c>
      <c r="G314" s="122">
        <f>TNR!G314+FNR!G314+TMN!G314+MJG!G314+TOL!G314+ANT!G314</f>
        <v>0</v>
      </c>
      <c r="H314" s="122">
        <f>TNR!H314+FNR!H314+TMN!H314+MJG!H314+TOL!H314+ANT!H314</f>
        <v>0</v>
      </c>
      <c r="I314" s="122">
        <f>TNR!I314+FNR!I314+TMN!I314+MJG!I314+TOL!I314+ANT!I314</f>
        <v>0</v>
      </c>
      <c r="J314" s="122">
        <f>TNR!J314+FNR!J314+TMN!J314+MJG!J314+TOL!J314+ANT!J314</f>
        <v>0</v>
      </c>
      <c r="K314" s="122">
        <f>TNR!K314+FNR!K314+TMN!K314+MJG!K314+TOL!K314+ANT!K314</f>
        <v>0</v>
      </c>
      <c r="L314" s="122">
        <f>TNR!L314+FNR!L314+TMN!L314+MJG!L314+TOL!L314+ANT!L314</f>
        <v>0</v>
      </c>
      <c r="M314" s="122">
        <f>TNR!M314+FNR!M314+TMN!M314+MJG!M314+TOL!M314+ANT!M314</f>
        <v>0</v>
      </c>
      <c r="N314" s="122">
        <f>TNR!N314+FNR!N314+TMN!N314+MJG!N314+TOL!N314+ANT!N314</f>
        <v>0</v>
      </c>
      <c r="O314" s="11">
        <f t="shared" si="32"/>
        <v>1</v>
      </c>
      <c r="P314" s="122">
        <f>TNR!P314+FNR!P314+TMN!P314+MJG!P314+TOL!P314+ANT!P314</f>
        <v>0</v>
      </c>
      <c r="Q314" s="122">
        <f>TNR!Q314+FNR!Q314+TMN!Q314+MJG!Q314+TOL!Q314+ANT!Q314</f>
        <v>0</v>
      </c>
      <c r="R314" s="122">
        <f>TNR!R314+FNR!R314+TMN!R314+MJG!R314+TOL!R314+ANT!R314</f>
        <v>0</v>
      </c>
      <c r="S314" s="122">
        <f>TNR!S314+FNR!S314+TMN!S314+MJG!S314+TOL!S314+ANT!S314</f>
        <v>0</v>
      </c>
      <c r="T314" s="122">
        <f>TNR!T314+FNR!T314+TMN!T314+MJG!T314+TOL!T314+ANT!T314</f>
        <v>0</v>
      </c>
      <c r="U314" s="122">
        <f>TNR!U314+FNR!U314+TMN!U314+MJG!U314+TOL!U314+ANT!U314</f>
        <v>0</v>
      </c>
      <c r="V314" s="122">
        <f>TNR!V314+FNR!V314+TMN!V314+MJG!V314+TOL!V314+ANT!V314</f>
        <v>0</v>
      </c>
      <c r="W314" s="122">
        <f>TNR!W314+FNR!W314+TMN!W314+MJG!W314+TOL!W314+ANT!W314</f>
        <v>0</v>
      </c>
      <c r="X314" s="122">
        <f>TNR!X314+FNR!X314+TMN!X314+MJG!X314+TOL!X314+ANT!X314</f>
        <v>0</v>
      </c>
      <c r="Y314" s="122">
        <f>TNR!Y314+FNR!Y314+TMN!Y314+MJG!Y314+TOL!Y314+ANT!Y314</f>
        <v>0</v>
      </c>
      <c r="Z314" s="122">
        <f>TNR!Z314+FNR!Z314+TMN!Z314+MJG!Z314+TOL!Z314+ANT!Z314</f>
        <v>0</v>
      </c>
      <c r="AA314" s="122">
        <f>TNR!AA314+FNR!AA314+TMN!AA314+MJG!AA314+TOL!AA314+ANT!AA314</f>
        <v>0</v>
      </c>
      <c r="AB314" s="11">
        <f t="shared" si="33"/>
        <v>0</v>
      </c>
    </row>
    <row r="315" spans="1:28" x14ac:dyDescent="0.25">
      <c r="A315" s="107" t="s">
        <v>79</v>
      </c>
      <c r="B315" s="157" t="s">
        <v>371</v>
      </c>
      <c r="C315" s="122">
        <f>TNR!C315+FNR!C315+TMN!C315+MJG!C315+TOL!C315+ANT!C315</f>
        <v>0</v>
      </c>
      <c r="D315" s="122">
        <f>TNR!D315+FNR!D315+TMN!D315+MJG!D315+TOL!D315+ANT!D315</f>
        <v>1</v>
      </c>
      <c r="E315" s="122">
        <f>TNR!E315+FNR!E315+TMN!E315+MJG!E315+TOL!E315+ANT!E315</f>
        <v>0</v>
      </c>
      <c r="F315" s="122">
        <f>TNR!F315+FNR!F315+TMN!F315+MJG!F315+TOL!F315+ANT!F315</f>
        <v>0</v>
      </c>
      <c r="G315" s="122">
        <f>TNR!G315+FNR!G315+TMN!G315+MJG!G315+TOL!G315+ANT!G315</f>
        <v>0</v>
      </c>
      <c r="H315" s="122">
        <f>TNR!H315+FNR!H315+TMN!H315+MJG!H315+TOL!H315+ANT!H315</f>
        <v>0</v>
      </c>
      <c r="I315" s="122">
        <f>TNR!I315+FNR!I315+TMN!I315+MJG!I315+TOL!I315+ANT!I315</f>
        <v>0</v>
      </c>
      <c r="J315" s="122">
        <f>TNR!J315+FNR!J315+TMN!J315+MJG!J315+TOL!J315+ANT!J315</f>
        <v>0</v>
      </c>
      <c r="K315" s="122">
        <f>TNR!K315+FNR!K315+TMN!K315+MJG!K315+TOL!K315+ANT!K315</f>
        <v>0</v>
      </c>
      <c r="L315" s="122">
        <f>TNR!L315+FNR!L315+TMN!L315+MJG!L315+TOL!L315+ANT!L315</f>
        <v>0</v>
      </c>
      <c r="M315" s="122">
        <f>TNR!M315+FNR!M315+TMN!M315+MJG!M315+TOL!M315+ANT!M315</f>
        <v>0</v>
      </c>
      <c r="N315" s="122">
        <f>TNR!N315+FNR!N315+TMN!N315+MJG!N315+TOL!N315+ANT!N315</f>
        <v>0</v>
      </c>
      <c r="O315" s="11">
        <f t="shared" si="32"/>
        <v>1</v>
      </c>
      <c r="P315" s="122">
        <f>TNR!P315+FNR!P315+TMN!P315+MJG!P315+TOL!P315+ANT!P315</f>
        <v>0</v>
      </c>
      <c r="Q315" s="122">
        <f>TNR!Q315+FNR!Q315+TMN!Q315+MJG!Q315+TOL!Q315+ANT!Q315</f>
        <v>0</v>
      </c>
      <c r="R315" s="122">
        <f>TNR!R315+FNR!R315+TMN!R315+MJG!R315+TOL!R315+ANT!R315</f>
        <v>0</v>
      </c>
      <c r="S315" s="122">
        <f>TNR!S315+FNR!S315+TMN!S315+MJG!S315+TOL!S315+ANT!S315</f>
        <v>0</v>
      </c>
      <c r="T315" s="122">
        <f>TNR!T315+FNR!T315+TMN!T315+MJG!T315+TOL!T315+ANT!T315</f>
        <v>0</v>
      </c>
      <c r="U315" s="122">
        <f>TNR!U315+FNR!U315+TMN!U315+MJG!U315+TOL!U315+ANT!U315</f>
        <v>0</v>
      </c>
      <c r="V315" s="122">
        <f>TNR!V315+FNR!V315+TMN!V315+MJG!V315+TOL!V315+ANT!V315</f>
        <v>0</v>
      </c>
      <c r="W315" s="122">
        <f>TNR!W315+FNR!W315+TMN!W315+MJG!W315+TOL!W315+ANT!W315</f>
        <v>0</v>
      </c>
      <c r="X315" s="122">
        <f>TNR!X315+FNR!X315+TMN!X315+MJG!X315+TOL!X315+ANT!X315</f>
        <v>0</v>
      </c>
      <c r="Y315" s="122">
        <f>TNR!Y315+FNR!Y315+TMN!Y315+MJG!Y315+TOL!Y315+ANT!Y315</f>
        <v>0</v>
      </c>
      <c r="Z315" s="122">
        <f>TNR!Z315+FNR!Z315+TMN!Z315+MJG!Z315+TOL!Z315+ANT!Z315</f>
        <v>0</v>
      </c>
      <c r="AA315" s="122">
        <f>TNR!AA315+FNR!AA315+TMN!AA315+MJG!AA315+TOL!AA315+ANT!AA315</f>
        <v>0</v>
      </c>
      <c r="AB315" s="11">
        <f t="shared" si="33"/>
        <v>0</v>
      </c>
    </row>
    <row r="316" spans="1:28" x14ac:dyDescent="0.25">
      <c r="A316" s="107" t="s">
        <v>81</v>
      </c>
      <c r="B316" s="157" t="s">
        <v>370</v>
      </c>
      <c r="C316" s="122">
        <f>TNR!C316+FNR!C316+TMN!C316+MJG!C316+TOL!C316+ANT!C316</f>
        <v>0</v>
      </c>
      <c r="D316" s="122">
        <f>TNR!D316+FNR!D316+TMN!D316+MJG!D316+TOL!D316+ANT!D316</f>
        <v>0</v>
      </c>
      <c r="E316" s="122">
        <f>TNR!E316+FNR!E316+TMN!E316+MJG!E316+TOL!E316+ANT!E316</f>
        <v>0</v>
      </c>
      <c r="F316" s="122">
        <f>TNR!F316+FNR!F316+TMN!F316+MJG!F316+TOL!F316+ANT!F316</f>
        <v>0</v>
      </c>
      <c r="G316" s="122">
        <f>TNR!G316+FNR!G316+TMN!G316+MJG!G316+TOL!G316+ANT!G316</f>
        <v>0</v>
      </c>
      <c r="H316" s="122">
        <f>TNR!H316+FNR!H316+TMN!H316+MJG!H316+TOL!H316+ANT!H316</f>
        <v>0</v>
      </c>
      <c r="I316" s="122">
        <f>TNR!I316+FNR!I316+TMN!I316+MJG!I316+TOL!I316+ANT!I316</f>
        <v>0</v>
      </c>
      <c r="J316" s="122">
        <f>TNR!J316+FNR!J316+TMN!J316+MJG!J316+TOL!J316+ANT!J316</f>
        <v>0</v>
      </c>
      <c r="K316" s="122">
        <f>TNR!K316+FNR!K316+TMN!K316+MJG!K316+TOL!K316+ANT!K316</f>
        <v>0</v>
      </c>
      <c r="L316" s="122">
        <f>TNR!L316+FNR!L316+TMN!L316+MJG!L316+TOL!L316+ANT!L316</f>
        <v>0</v>
      </c>
      <c r="M316" s="122">
        <f>TNR!M316+FNR!M316+TMN!M316+MJG!M316+TOL!M316+ANT!M316</f>
        <v>0</v>
      </c>
      <c r="N316" s="122">
        <f>TNR!N316+FNR!N316+TMN!N316+MJG!N316+TOL!N316+ANT!N316</f>
        <v>0</v>
      </c>
      <c r="O316" s="11">
        <f t="shared" si="32"/>
        <v>0</v>
      </c>
      <c r="P316" s="122">
        <f>TNR!P316+FNR!P316+TMN!P316+MJG!P316+TOL!P316+ANT!P316</f>
        <v>0</v>
      </c>
      <c r="Q316" s="122">
        <f>TNR!Q316+FNR!Q316+TMN!Q316+MJG!Q316+TOL!Q316+ANT!Q316</f>
        <v>0</v>
      </c>
      <c r="R316" s="122">
        <f>TNR!R316+FNR!R316+TMN!R316+MJG!R316+TOL!R316+ANT!R316</f>
        <v>0</v>
      </c>
      <c r="S316" s="122">
        <f>TNR!S316+FNR!S316+TMN!S316+MJG!S316+TOL!S316+ANT!S316</f>
        <v>0</v>
      </c>
      <c r="T316" s="122">
        <f>TNR!T316+FNR!T316+TMN!T316+MJG!T316+TOL!T316+ANT!T316</f>
        <v>0</v>
      </c>
      <c r="U316" s="122">
        <f>TNR!U316+FNR!U316+TMN!U316+MJG!U316+TOL!U316+ANT!U316</f>
        <v>0</v>
      </c>
      <c r="V316" s="122">
        <f>TNR!V316+FNR!V316+TMN!V316+MJG!V316+TOL!V316+ANT!V316</f>
        <v>0</v>
      </c>
      <c r="W316" s="122">
        <f>TNR!W316+FNR!W316+TMN!W316+MJG!W316+TOL!W316+ANT!W316</f>
        <v>0</v>
      </c>
      <c r="X316" s="122">
        <f>TNR!X316+FNR!X316+TMN!X316+MJG!X316+TOL!X316+ANT!X316</f>
        <v>0</v>
      </c>
      <c r="Y316" s="122">
        <f>TNR!Y316+FNR!Y316+TMN!Y316+MJG!Y316+TOL!Y316+ANT!Y316</f>
        <v>0</v>
      </c>
      <c r="Z316" s="122">
        <f>TNR!Z316+FNR!Z316+TMN!Z316+MJG!Z316+TOL!Z316+ANT!Z316</f>
        <v>0</v>
      </c>
      <c r="AA316" s="122">
        <f>TNR!AA316+FNR!AA316+TMN!AA316+MJG!AA316+TOL!AA316+ANT!AA316</f>
        <v>0</v>
      </c>
      <c r="AB316" s="11">
        <f t="shared" si="33"/>
        <v>0</v>
      </c>
    </row>
    <row r="317" spans="1:28" x14ac:dyDescent="0.25">
      <c r="A317" s="107" t="s">
        <v>216</v>
      </c>
      <c r="B317" s="158" t="s">
        <v>372</v>
      </c>
      <c r="C317" s="122">
        <f>TNR!C317+FNR!C317+TMN!C317+MJG!C317+TOL!C317+ANT!C317</f>
        <v>0</v>
      </c>
      <c r="D317" s="122">
        <f>TNR!D317+FNR!D317+TMN!D317+MJG!D317+TOL!D317+ANT!D317</f>
        <v>0</v>
      </c>
      <c r="E317" s="122">
        <f>TNR!E317+FNR!E317+TMN!E317+MJG!E317+TOL!E317+ANT!E317</f>
        <v>0</v>
      </c>
      <c r="F317" s="122">
        <f>TNR!F317+FNR!F317+TMN!F317+MJG!F317+TOL!F317+ANT!F317</f>
        <v>0</v>
      </c>
      <c r="G317" s="122">
        <f>TNR!G317+FNR!G317+TMN!G317+MJG!G317+TOL!G317+ANT!G317</f>
        <v>0</v>
      </c>
      <c r="H317" s="122">
        <f>TNR!H317+FNR!H317+TMN!H317+MJG!H317+TOL!H317+ANT!H317</f>
        <v>0</v>
      </c>
      <c r="I317" s="122">
        <f>TNR!I317+FNR!I317+TMN!I317+MJG!I317+TOL!I317+ANT!I317</f>
        <v>0</v>
      </c>
      <c r="J317" s="122">
        <f>TNR!J317+FNR!J317+TMN!J317+MJG!J317+TOL!J317+ANT!J317</f>
        <v>0</v>
      </c>
      <c r="K317" s="122">
        <f>TNR!K317+FNR!K317+TMN!K317+MJG!K317+TOL!K317+ANT!K317</f>
        <v>0</v>
      </c>
      <c r="L317" s="122">
        <f>TNR!L317+FNR!L317+TMN!L317+MJG!L317+TOL!L317+ANT!L317</f>
        <v>0</v>
      </c>
      <c r="M317" s="122">
        <f>TNR!M317+FNR!M317+TMN!M317+MJG!M317+TOL!M317+ANT!M317</f>
        <v>0</v>
      </c>
      <c r="N317" s="122">
        <f>TNR!N317+FNR!N317+TMN!N317+MJG!N317+TOL!N317+ANT!N317</f>
        <v>0</v>
      </c>
      <c r="O317" s="11">
        <f t="shared" si="32"/>
        <v>0</v>
      </c>
      <c r="P317" s="122">
        <f>TNR!P317+FNR!P317+TMN!P317+MJG!P317+TOL!P317+ANT!P317</f>
        <v>0</v>
      </c>
      <c r="Q317" s="122">
        <f>TNR!Q317+FNR!Q317+TMN!Q317+MJG!Q317+TOL!Q317+ANT!Q317</f>
        <v>0</v>
      </c>
      <c r="R317" s="122">
        <f>TNR!R317+FNR!R317+TMN!R317+MJG!R317+TOL!R317+ANT!R317</f>
        <v>0</v>
      </c>
      <c r="S317" s="122">
        <f>TNR!S317+FNR!S317+TMN!S317+MJG!S317+TOL!S317+ANT!S317</f>
        <v>0</v>
      </c>
      <c r="T317" s="122">
        <f>TNR!T317+FNR!T317+TMN!T317+MJG!T317+TOL!T317+ANT!T317</f>
        <v>0</v>
      </c>
      <c r="U317" s="122">
        <f>TNR!U317+FNR!U317+TMN!U317+MJG!U317+TOL!U317+ANT!U317</f>
        <v>0</v>
      </c>
      <c r="V317" s="122">
        <f>TNR!V317+FNR!V317+TMN!V317+MJG!V317+TOL!V317+ANT!V317</f>
        <v>0</v>
      </c>
      <c r="W317" s="122">
        <f>TNR!W317+FNR!W317+TMN!W317+MJG!W317+TOL!W317+ANT!W317</f>
        <v>0</v>
      </c>
      <c r="X317" s="122">
        <f>TNR!X317+FNR!X317+TMN!X317+MJG!X317+TOL!X317+ANT!X317</f>
        <v>0</v>
      </c>
      <c r="Y317" s="122">
        <f>TNR!Y317+FNR!Y317+TMN!Y317+MJG!Y317+TOL!Y317+ANT!Y317</f>
        <v>0</v>
      </c>
      <c r="Z317" s="122">
        <f>TNR!Z317+FNR!Z317+TMN!Z317+MJG!Z317+TOL!Z317+ANT!Z317</f>
        <v>0</v>
      </c>
      <c r="AA317" s="122">
        <f>TNR!AA317+FNR!AA317+TMN!AA317+MJG!AA317+TOL!AA317+ANT!AA317</f>
        <v>0</v>
      </c>
      <c r="AB317" s="11">
        <f t="shared" si="33"/>
        <v>0</v>
      </c>
    </row>
    <row r="318" spans="1:28" x14ac:dyDescent="0.25">
      <c r="A318" s="107" t="s">
        <v>217</v>
      </c>
      <c r="B318" s="20" t="s">
        <v>61</v>
      </c>
      <c r="C318" s="122">
        <f>TNR!C318+FNR!C318+TMN!C318+MJG!C318+TOL!C318+ANT!C318</f>
        <v>0</v>
      </c>
      <c r="D318" s="122">
        <f>TNR!D318+FNR!D318+TMN!D318+MJG!D318+TOL!D318+ANT!D318</f>
        <v>0</v>
      </c>
      <c r="E318" s="122">
        <f>TNR!E318+FNR!E318+TMN!E318+MJG!E318+TOL!E318+ANT!E318</f>
        <v>0</v>
      </c>
      <c r="F318" s="122">
        <f>TNR!F318+FNR!F318+TMN!F318+MJG!F318+TOL!F318+ANT!F318</f>
        <v>0</v>
      </c>
      <c r="G318" s="122">
        <f>TNR!G318+FNR!G318+TMN!G318+MJG!G318+TOL!G318+ANT!G318</f>
        <v>0</v>
      </c>
      <c r="H318" s="122">
        <f>TNR!H318+FNR!H318+TMN!H318+MJG!H318+TOL!H318+ANT!H318</f>
        <v>0</v>
      </c>
      <c r="I318" s="122">
        <f>TNR!I318+FNR!I318+TMN!I318+MJG!I318+TOL!I318+ANT!I318</f>
        <v>0</v>
      </c>
      <c r="J318" s="122">
        <f>TNR!J318+FNR!J318+TMN!J318+MJG!J318+TOL!J318+ANT!J318</f>
        <v>0</v>
      </c>
      <c r="K318" s="122">
        <f>TNR!K318+FNR!K318+TMN!K318+MJG!K318+TOL!K318+ANT!K318</f>
        <v>0</v>
      </c>
      <c r="L318" s="122">
        <f>TNR!L318+FNR!L318+TMN!L318+MJG!L318+TOL!L318+ANT!L318</f>
        <v>0</v>
      </c>
      <c r="M318" s="122">
        <f>TNR!M318+FNR!M318+TMN!M318+MJG!M318+TOL!M318+ANT!M318</f>
        <v>0</v>
      </c>
      <c r="N318" s="122">
        <f>TNR!N318+FNR!N318+TMN!N318+MJG!N318+TOL!N318+ANT!N318</f>
        <v>0</v>
      </c>
      <c r="O318" s="11">
        <f t="shared" si="32"/>
        <v>0</v>
      </c>
      <c r="P318" s="122">
        <f>TNR!P318+FNR!P318+TMN!P318+MJG!P318+TOL!P318+ANT!P318</f>
        <v>0</v>
      </c>
      <c r="Q318" s="122">
        <f>TNR!Q318+FNR!Q318+TMN!Q318+MJG!Q318+TOL!Q318+ANT!Q318</f>
        <v>0</v>
      </c>
      <c r="R318" s="122">
        <f>TNR!R318+FNR!R318+TMN!R318+MJG!R318+TOL!R318+ANT!R318</f>
        <v>0</v>
      </c>
      <c r="S318" s="122">
        <f>TNR!S318+FNR!S318+TMN!S318+MJG!S318+TOL!S318+ANT!S318</f>
        <v>0</v>
      </c>
      <c r="T318" s="122">
        <f>TNR!T318+FNR!T318+TMN!T318+MJG!T318+TOL!T318+ANT!T318</f>
        <v>0</v>
      </c>
      <c r="U318" s="122">
        <f>TNR!U318+FNR!U318+TMN!U318+MJG!U318+TOL!U318+ANT!U318</f>
        <v>0</v>
      </c>
      <c r="V318" s="122">
        <f>TNR!V318+FNR!V318+TMN!V318+MJG!V318+TOL!V318+ANT!V318</f>
        <v>0</v>
      </c>
      <c r="W318" s="122">
        <f>TNR!W318+FNR!W318+TMN!W318+MJG!W318+TOL!W318+ANT!W318</f>
        <v>0</v>
      </c>
      <c r="X318" s="122">
        <f>TNR!X318+FNR!X318+TMN!X318+MJG!X318+TOL!X318+ANT!X318</f>
        <v>0</v>
      </c>
      <c r="Y318" s="122">
        <f>TNR!Y318+FNR!Y318+TMN!Y318+MJG!Y318+TOL!Y318+ANT!Y318</f>
        <v>0</v>
      </c>
      <c r="Z318" s="122">
        <f>TNR!Z318+FNR!Z318+TMN!Z318+MJG!Z318+TOL!Z318+ANT!Z318</f>
        <v>0</v>
      </c>
      <c r="AA318" s="122">
        <f>TNR!AA318+FNR!AA318+TMN!AA318+MJG!AA318+TOL!AA318+ANT!AA318</f>
        <v>0</v>
      </c>
      <c r="AB318" s="11">
        <f t="shared" si="33"/>
        <v>0</v>
      </c>
    </row>
    <row r="319" spans="1:28" x14ac:dyDescent="0.25">
      <c r="A319" s="107" t="s">
        <v>218</v>
      </c>
      <c r="B319" s="157" t="s">
        <v>373</v>
      </c>
      <c r="C319" s="122">
        <f>TNR!C319+FNR!C319+TMN!C319+MJG!C319+TOL!C319+ANT!C319</f>
        <v>0</v>
      </c>
      <c r="D319" s="122">
        <f>TNR!D319+FNR!D319+TMN!D319+MJG!D319+TOL!D319+ANT!D319</f>
        <v>0</v>
      </c>
      <c r="E319" s="122">
        <f>TNR!E319+FNR!E319+TMN!E319+MJG!E319+TOL!E319+ANT!E319</f>
        <v>0</v>
      </c>
      <c r="F319" s="122">
        <f>TNR!F319+FNR!F319+TMN!F319+MJG!F319+TOL!F319+ANT!F319</f>
        <v>0</v>
      </c>
      <c r="G319" s="122">
        <f>TNR!G319+FNR!G319+TMN!G319+MJG!G319+TOL!G319+ANT!G319</f>
        <v>0</v>
      </c>
      <c r="H319" s="122">
        <f>TNR!H319+FNR!H319+TMN!H319+MJG!H319+TOL!H319+ANT!H319</f>
        <v>0</v>
      </c>
      <c r="I319" s="122">
        <f>TNR!I319+FNR!I319+TMN!I319+MJG!I319+TOL!I319+ANT!I319</f>
        <v>0</v>
      </c>
      <c r="J319" s="122">
        <f>TNR!J319+FNR!J319+TMN!J319+MJG!J319+TOL!J319+ANT!J319</f>
        <v>0</v>
      </c>
      <c r="K319" s="122">
        <f>TNR!K319+FNR!K319+TMN!K319+MJG!K319+TOL!K319+ANT!K319</f>
        <v>0</v>
      </c>
      <c r="L319" s="122">
        <f>TNR!L319+FNR!L319+TMN!L319+MJG!L319+TOL!L319+ANT!L319</f>
        <v>0</v>
      </c>
      <c r="M319" s="122">
        <f>TNR!M319+FNR!M319+TMN!M319+MJG!M319+TOL!M319+ANT!M319</f>
        <v>0</v>
      </c>
      <c r="N319" s="122">
        <f>TNR!N319+FNR!N319+TMN!N319+MJG!N319+TOL!N319+ANT!N319</f>
        <v>0</v>
      </c>
      <c r="O319" s="11">
        <f t="shared" si="32"/>
        <v>0</v>
      </c>
      <c r="P319" s="122">
        <f>TNR!P319+FNR!P319+TMN!P319+MJG!P319+TOL!P319+ANT!P319</f>
        <v>0</v>
      </c>
      <c r="Q319" s="122">
        <f>TNR!Q319+FNR!Q319+TMN!Q319+MJG!Q319+TOL!Q319+ANT!Q319</f>
        <v>0</v>
      </c>
      <c r="R319" s="122">
        <f>TNR!R319+FNR!R319+TMN!R319+MJG!R319+TOL!R319+ANT!R319</f>
        <v>0</v>
      </c>
      <c r="S319" s="122">
        <f>TNR!S319+FNR!S319+TMN!S319+MJG!S319+TOL!S319+ANT!S319</f>
        <v>0</v>
      </c>
      <c r="T319" s="122">
        <f>TNR!T319+FNR!T319+TMN!T319+MJG!T319+TOL!T319+ANT!T319</f>
        <v>0</v>
      </c>
      <c r="U319" s="122">
        <f>TNR!U319+FNR!U319+TMN!U319+MJG!U319+TOL!U319+ANT!U319</f>
        <v>0</v>
      </c>
      <c r="V319" s="122">
        <f>TNR!V319+FNR!V319+TMN!V319+MJG!V319+TOL!V319+ANT!V319</f>
        <v>0</v>
      </c>
      <c r="W319" s="122">
        <f>TNR!W319+FNR!W319+TMN!W319+MJG!W319+TOL!W319+ANT!W319</f>
        <v>0</v>
      </c>
      <c r="X319" s="122">
        <f>TNR!X319+FNR!X319+TMN!X319+MJG!X319+TOL!X319+ANT!X319</f>
        <v>0</v>
      </c>
      <c r="Y319" s="122">
        <f>TNR!Y319+FNR!Y319+TMN!Y319+MJG!Y319+TOL!Y319+ANT!Y319</f>
        <v>0</v>
      </c>
      <c r="Z319" s="122">
        <f>TNR!Z319+FNR!Z319+TMN!Z319+MJG!Z319+TOL!Z319+ANT!Z319</f>
        <v>0</v>
      </c>
      <c r="AA319" s="122">
        <f>TNR!AA319+FNR!AA319+TMN!AA319+MJG!AA319+TOL!AA319+ANT!AA319</f>
        <v>0</v>
      </c>
      <c r="AB319" s="11">
        <f t="shared" si="33"/>
        <v>0</v>
      </c>
    </row>
    <row r="320" spans="1:28" x14ac:dyDescent="0.25">
      <c r="A320" s="107" t="s">
        <v>260</v>
      </c>
      <c r="B320" s="158" t="s">
        <v>374</v>
      </c>
      <c r="C320" s="122">
        <f>TNR!C320+FNR!C320+TMN!C320+MJG!C320+TOL!C320+ANT!C320</f>
        <v>0</v>
      </c>
      <c r="D320" s="122">
        <f>TNR!D320+FNR!D320+TMN!D320+MJG!D320+TOL!D320+ANT!D320</f>
        <v>0</v>
      </c>
      <c r="E320" s="122">
        <f>TNR!E320+FNR!E320+TMN!E320+MJG!E320+TOL!E320+ANT!E320</f>
        <v>0</v>
      </c>
      <c r="F320" s="122">
        <f>TNR!F320+FNR!F320+TMN!F320+MJG!F320+TOL!F320+ANT!F320</f>
        <v>0</v>
      </c>
      <c r="G320" s="122">
        <f>TNR!G320+FNR!G320+TMN!G320+MJG!G320+TOL!G320+ANT!G320</f>
        <v>0</v>
      </c>
      <c r="H320" s="122">
        <f>TNR!H320+FNR!H320+TMN!H320+MJG!H320+TOL!H320+ANT!H320</f>
        <v>0</v>
      </c>
      <c r="I320" s="122">
        <f>TNR!I320+FNR!I320+TMN!I320+MJG!I320+TOL!I320+ANT!I320</f>
        <v>0</v>
      </c>
      <c r="J320" s="122">
        <f>TNR!J320+FNR!J320+TMN!J320+MJG!J320+TOL!J320+ANT!J320</f>
        <v>0</v>
      </c>
      <c r="K320" s="122">
        <f>TNR!K320+FNR!K320+TMN!K320+MJG!K320+TOL!K320+ANT!K320</f>
        <v>0</v>
      </c>
      <c r="L320" s="122">
        <f>TNR!L320+FNR!L320+TMN!L320+MJG!L320+TOL!L320+ANT!L320</f>
        <v>0</v>
      </c>
      <c r="M320" s="122">
        <f>TNR!M320+FNR!M320+TMN!M320+MJG!M320+TOL!M320+ANT!M320</f>
        <v>0</v>
      </c>
      <c r="N320" s="122">
        <f>TNR!N320+FNR!N320+TMN!N320+MJG!N320+TOL!N320+ANT!N320</f>
        <v>0</v>
      </c>
      <c r="O320" s="11">
        <f t="shared" si="32"/>
        <v>0</v>
      </c>
      <c r="P320" s="122">
        <f>TNR!P320+FNR!P320+TMN!P320+MJG!P320+TOL!P320+ANT!P320</f>
        <v>0</v>
      </c>
      <c r="Q320" s="122">
        <f>TNR!Q320+FNR!Q320+TMN!Q320+MJG!Q320+TOL!Q320+ANT!Q320</f>
        <v>0</v>
      </c>
      <c r="R320" s="122">
        <f>TNR!R320+FNR!R320+TMN!R320+MJG!R320+TOL!R320+ANT!R320</f>
        <v>0</v>
      </c>
      <c r="S320" s="122">
        <f>TNR!S320+FNR!S320+TMN!S320+MJG!S320+TOL!S320+ANT!S320</f>
        <v>0</v>
      </c>
      <c r="T320" s="122">
        <f>TNR!T320+FNR!T320+TMN!T320+MJG!T320+TOL!T320+ANT!T320</f>
        <v>0</v>
      </c>
      <c r="U320" s="122">
        <f>TNR!U320+FNR!U320+TMN!U320+MJG!U320+TOL!U320+ANT!U320</f>
        <v>0</v>
      </c>
      <c r="V320" s="122">
        <f>TNR!V320+FNR!V320+TMN!V320+MJG!V320+TOL!V320+ANT!V320</f>
        <v>0</v>
      </c>
      <c r="W320" s="122">
        <f>TNR!W320+FNR!W320+TMN!W320+MJG!W320+TOL!W320+ANT!W320</f>
        <v>0</v>
      </c>
      <c r="X320" s="122">
        <f>TNR!X320+FNR!X320+TMN!X320+MJG!X320+TOL!X320+ANT!X320</f>
        <v>0</v>
      </c>
      <c r="Y320" s="122">
        <f>TNR!Y320+FNR!Y320+TMN!Y320+MJG!Y320+TOL!Y320+ANT!Y320</f>
        <v>0</v>
      </c>
      <c r="Z320" s="122">
        <f>TNR!Z320+FNR!Z320+TMN!Z320+MJG!Z320+TOL!Z320+ANT!Z320</f>
        <v>0</v>
      </c>
      <c r="AA320" s="122">
        <f>TNR!AA320+FNR!AA320+TMN!AA320+MJG!AA320+TOL!AA320+ANT!AA320</f>
        <v>0</v>
      </c>
      <c r="AB320" s="11">
        <f t="shared" si="33"/>
        <v>0</v>
      </c>
    </row>
    <row r="321" spans="1:28" x14ac:dyDescent="0.25">
      <c r="A321" s="107" t="s">
        <v>262</v>
      </c>
      <c r="B321" s="158" t="s">
        <v>64</v>
      </c>
      <c r="C321" s="122">
        <f>TNR!C321+FNR!C321+TMN!C321+MJG!C321+TOL!C321+ANT!C321</f>
        <v>0</v>
      </c>
      <c r="D321" s="122">
        <f>TNR!D321+FNR!D321+TMN!D321+MJG!D321+TOL!D321+ANT!D321</f>
        <v>0</v>
      </c>
      <c r="E321" s="122">
        <f>TNR!E321+FNR!E321+TMN!E321+MJG!E321+TOL!E321+ANT!E321</f>
        <v>0</v>
      </c>
      <c r="F321" s="122">
        <f>TNR!F321+FNR!F321+TMN!F321+MJG!F321+TOL!F321+ANT!F321</f>
        <v>0</v>
      </c>
      <c r="G321" s="122">
        <f>TNR!G321+FNR!G321+TMN!G321+MJG!G321+TOL!G321+ANT!G321</f>
        <v>0</v>
      </c>
      <c r="H321" s="122">
        <f>TNR!H321+FNR!H321+TMN!H321+MJG!H321+TOL!H321+ANT!H321</f>
        <v>0</v>
      </c>
      <c r="I321" s="122">
        <f>TNR!I321+FNR!I321+TMN!I321+MJG!I321+TOL!I321+ANT!I321</f>
        <v>0</v>
      </c>
      <c r="J321" s="122">
        <f>TNR!J321+FNR!J321+TMN!J321+MJG!J321+TOL!J321+ANT!J321</f>
        <v>0</v>
      </c>
      <c r="K321" s="122">
        <f>TNR!K321+FNR!K321+TMN!K321+MJG!K321+TOL!K321+ANT!K321</f>
        <v>0</v>
      </c>
      <c r="L321" s="122">
        <f>TNR!L321+FNR!L321+TMN!L321+MJG!L321+TOL!L321+ANT!L321</f>
        <v>0</v>
      </c>
      <c r="M321" s="122">
        <f>TNR!M321+FNR!M321+TMN!M321+MJG!M321+TOL!M321+ANT!M321</f>
        <v>0</v>
      </c>
      <c r="N321" s="122">
        <f>TNR!N321+FNR!N321+TMN!N321+MJG!N321+TOL!N321+ANT!N321</f>
        <v>0</v>
      </c>
      <c r="O321" s="11">
        <f t="shared" si="32"/>
        <v>0</v>
      </c>
      <c r="P321" s="122">
        <f>TNR!P321+FNR!P321+TMN!P321+MJG!P321+TOL!P321+ANT!P321</f>
        <v>0</v>
      </c>
      <c r="Q321" s="122">
        <f>TNR!Q321+FNR!Q321+TMN!Q321+MJG!Q321+TOL!Q321+ANT!Q321</f>
        <v>0</v>
      </c>
      <c r="R321" s="122">
        <f>TNR!R321+FNR!R321+TMN!R321+MJG!R321+TOL!R321+ANT!R321</f>
        <v>0</v>
      </c>
      <c r="S321" s="122">
        <f>TNR!S321+FNR!S321+TMN!S321+MJG!S321+TOL!S321+ANT!S321</f>
        <v>0</v>
      </c>
      <c r="T321" s="122">
        <f>TNR!T321+FNR!T321+TMN!T321+MJG!T321+TOL!T321+ANT!T321</f>
        <v>0</v>
      </c>
      <c r="U321" s="122">
        <f>TNR!U321+FNR!U321+TMN!U321+MJG!U321+TOL!U321+ANT!U321</f>
        <v>0</v>
      </c>
      <c r="V321" s="122">
        <f>TNR!V321+FNR!V321+TMN!V321+MJG!V321+TOL!V321+ANT!V321</f>
        <v>0</v>
      </c>
      <c r="W321" s="122">
        <f>TNR!W321+FNR!W321+TMN!W321+MJG!W321+TOL!W321+ANT!W321</f>
        <v>0</v>
      </c>
      <c r="X321" s="122">
        <f>TNR!X321+FNR!X321+TMN!X321+MJG!X321+TOL!X321+ANT!X321</f>
        <v>0</v>
      </c>
      <c r="Y321" s="122">
        <f>TNR!Y321+FNR!Y321+TMN!Y321+MJG!Y321+TOL!Y321+ANT!Y321</f>
        <v>0</v>
      </c>
      <c r="Z321" s="122">
        <f>TNR!Z321+FNR!Z321+TMN!Z321+MJG!Z321+TOL!Z321+ANT!Z321</f>
        <v>0</v>
      </c>
      <c r="AA321" s="122">
        <f>TNR!AA321+FNR!AA321+TMN!AA321+MJG!AA321+TOL!AA321+ANT!AA321</f>
        <v>0</v>
      </c>
      <c r="AB321" s="11">
        <f t="shared" si="33"/>
        <v>0</v>
      </c>
    </row>
    <row r="322" spans="1:28" x14ac:dyDescent="0.25">
      <c r="A322" s="107" t="s">
        <v>264</v>
      </c>
      <c r="B322" s="158" t="s">
        <v>375</v>
      </c>
      <c r="C322" s="122">
        <f>TNR!C322+FNR!C322+TMN!C322+MJG!C322+TOL!C322+ANT!C322</f>
        <v>0</v>
      </c>
      <c r="D322" s="122">
        <f>TNR!D322+FNR!D322+TMN!D322+MJG!D322+TOL!D322+ANT!D322</f>
        <v>0</v>
      </c>
      <c r="E322" s="122">
        <f>TNR!E322+FNR!E322+TMN!E322+MJG!E322+TOL!E322+ANT!E322</f>
        <v>0</v>
      </c>
      <c r="F322" s="122">
        <f>TNR!F322+FNR!F322+TMN!F322+MJG!F322+TOL!F322+ANT!F322</f>
        <v>0</v>
      </c>
      <c r="G322" s="122">
        <f>TNR!G322+FNR!G322+TMN!G322+MJG!G322+TOL!G322+ANT!G322</f>
        <v>0</v>
      </c>
      <c r="H322" s="122">
        <f>TNR!H322+FNR!H322+TMN!H322+MJG!H322+TOL!H322+ANT!H322</f>
        <v>0</v>
      </c>
      <c r="I322" s="122">
        <f>TNR!I322+FNR!I322+TMN!I322+MJG!I322+TOL!I322+ANT!I322</f>
        <v>0</v>
      </c>
      <c r="J322" s="122">
        <f>TNR!J322+FNR!J322+TMN!J322+MJG!J322+TOL!J322+ANT!J322</f>
        <v>0</v>
      </c>
      <c r="K322" s="122">
        <f>TNR!K322+FNR!K322+TMN!K322+MJG!K322+TOL!K322+ANT!K322</f>
        <v>0</v>
      </c>
      <c r="L322" s="122">
        <f>TNR!L322+FNR!L322+TMN!L322+MJG!L322+TOL!L322+ANT!L322</f>
        <v>0</v>
      </c>
      <c r="M322" s="122">
        <f>TNR!M322+FNR!M322+TMN!M322+MJG!M322+TOL!M322+ANT!M322</f>
        <v>0</v>
      </c>
      <c r="N322" s="122">
        <f>TNR!N322+FNR!N322+TMN!N322+MJG!N322+TOL!N322+ANT!N322</f>
        <v>0</v>
      </c>
      <c r="O322" s="11">
        <f t="shared" si="32"/>
        <v>0</v>
      </c>
      <c r="P322" s="122">
        <f>TNR!P322+FNR!P322+TMN!P322+MJG!P322+TOL!P322+ANT!P322</f>
        <v>0</v>
      </c>
      <c r="Q322" s="122">
        <f>TNR!Q322+FNR!Q322+TMN!Q322+MJG!Q322+TOL!Q322+ANT!Q322</f>
        <v>0</v>
      </c>
      <c r="R322" s="122">
        <f>TNR!R322+FNR!R322+TMN!R322+MJG!R322+TOL!R322+ANT!R322</f>
        <v>0</v>
      </c>
      <c r="S322" s="122">
        <f>TNR!S322+FNR!S322+TMN!S322+MJG!S322+TOL!S322+ANT!S322</f>
        <v>0</v>
      </c>
      <c r="T322" s="122">
        <f>TNR!T322+FNR!T322+TMN!T322+MJG!T322+TOL!T322+ANT!T322</f>
        <v>0</v>
      </c>
      <c r="U322" s="122">
        <f>TNR!U322+FNR!U322+TMN!U322+MJG!U322+TOL!U322+ANT!U322</f>
        <v>0</v>
      </c>
      <c r="V322" s="122">
        <f>TNR!V322+FNR!V322+TMN!V322+MJG!V322+TOL!V322+ANT!V322</f>
        <v>0</v>
      </c>
      <c r="W322" s="122">
        <f>TNR!W322+FNR!W322+TMN!W322+MJG!W322+TOL!W322+ANT!W322</f>
        <v>0</v>
      </c>
      <c r="X322" s="122">
        <f>TNR!X322+FNR!X322+TMN!X322+MJG!X322+TOL!X322+ANT!X322</f>
        <v>0</v>
      </c>
      <c r="Y322" s="122">
        <f>TNR!Y322+FNR!Y322+TMN!Y322+MJG!Y322+TOL!Y322+ANT!Y322</f>
        <v>0</v>
      </c>
      <c r="Z322" s="122">
        <f>TNR!Z322+FNR!Z322+TMN!Z322+MJG!Z322+TOL!Z322+ANT!Z322</f>
        <v>0</v>
      </c>
      <c r="AA322" s="122">
        <f>TNR!AA322+FNR!AA322+TMN!AA322+MJG!AA322+TOL!AA322+ANT!AA322</f>
        <v>0</v>
      </c>
      <c r="AB322" s="11">
        <f t="shared" si="33"/>
        <v>0</v>
      </c>
    </row>
    <row r="323" spans="1:28" x14ac:dyDescent="0.25">
      <c r="A323" s="107" t="s">
        <v>266</v>
      </c>
      <c r="B323" s="20" t="s">
        <v>64</v>
      </c>
      <c r="C323" s="122">
        <f>TNR!C323+FNR!C323+TMN!C323+MJG!C323+TOL!C323+ANT!C323</f>
        <v>0</v>
      </c>
      <c r="D323" s="122">
        <f>TNR!D323+FNR!D323+TMN!D323+MJG!D323+TOL!D323+ANT!D323</f>
        <v>0</v>
      </c>
      <c r="E323" s="122">
        <f>TNR!E323+FNR!E323+TMN!E323+MJG!E323+TOL!E323+ANT!E323</f>
        <v>0</v>
      </c>
      <c r="F323" s="122">
        <f>TNR!F323+FNR!F323+TMN!F323+MJG!F323+TOL!F323+ANT!F323</f>
        <v>0</v>
      </c>
      <c r="G323" s="122">
        <f>TNR!G323+FNR!G323+TMN!G323+MJG!G323+TOL!G323+ANT!G323</f>
        <v>0</v>
      </c>
      <c r="H323" s="122">
        <f>TNR!H323+FNR!H323+TMN!H323+MJG!H323+TOL!H323+ANT!H323</f>
        <v>0</v>
      </c>
      <c r="I323" s="122">
        <f>TNR!I323+FNR!I323+TMN!I323+MJG!I323+TOL!I323+ANT!I323</f>
        <v>0</v>
      </c>
      <c r="J323" s="122">
        <f>TNR!J323+FNR!J323+TMN!J323+MJG!J323+TOL!J323+ANT!J323</f>
        <v>0</v>
      </c>
      <c r="K323" s="122">
        <f>TNR!K323+FNR!K323+TMN!K323+MJG!K323+TOL!K323+ANT!K323</f>
        <v>0</v>
      </c>
      <c r="L323" s="122">
        <f>TNR!L323+FNR!L323+TMN!L323+MJG!L323+TOL!L323+ANT!L323</f>
        <v>0</v>
      </c>
      <c r="M323" s="122">
        <f>TNR!M323+FNR!M323+TMN!M323+MJG!M323+TOL!M323+ANT!M323</f>
        <v>0</v>
      </c>
      <c r="N323" s="122">
        <f>TNR!N323+FNR!N323+TMN!N323+MJG!N323+TOL!N323+ANT!N323</f>
        <v>0</v>
      </c>
      <c r="O323" s="11">
        <f t="shared" si="32"/>
        <v>0</v>
      </c>
      <c r="P323" s="122">
        <f>TNR!P323+FNR!P323+TMN!P323+MJG!P323+TOL!P323+ANT!P323</f>
        <v>0</v>
      </c>
      <c r="Q323" s="122">
        <f>TNR!Q323+FNR!Q323+TMN!Q323+MJG!Q323+TOL!Q323+ANT!Q323</f>
        <v>0</v>
      </c>
      <c r="R323" s="122">
        <f>TNR!R323+FNR!R323+TMN!R323+MJG!R323+TOL!R323+ANT!R323</f>
        <v>0</v>
      </c>
      <c r="S323" s="122">
        <f>TNR!S323+FNR!S323+TMN!S323+MJG!S323+TOL!S323+ANT!S323</f>
        <v>0</v>
      </c>
      <c r="T323" s="122">
        <f>TNR!T323+FNR!T323+TMN!T323+MJG!T323+TOL!T323+ANT!T323</f>
        <v>0</v>
      </c>
      <c r="U323" s="122">
        <f>TNR!U323+FNR!U323+TMN!U323+MJG!U323+TOL!U323+ANT!U323</f>
        <v>0</v>
      </c>
      <c r="V323" s="122">
        <f>TNR!V323+FNR!V323+TMN!V323+MJG!V323+TOL!V323+ANT!V323</f>
        <v>0</v>
      </c>
      <c r="W323" s="122">
        <f>TNR!W323+FNR!W323+TMN!W323+MJG!W323+TOL!W323+ANT!W323</f>
        <v>0</v>
      </c>
      <c r="X323" s="122">
        <f>TNR!X323+FNR!X323+TMN!X323+MJG!X323+TOL!X323+ANT!X323</f>
        <v>0</v>
      </c>
      <c r="Y323" s="122">
        <f>TNR!Y323+FNR!Y323+TMN!Y323+MJG!Y323+TOL!Y323+ANT!Y323</f>
        <v>0</v>
      </c>
      <c r="Z323" s="122">
        <f>TNR!Z323+FNR!Z323+TMN!Z323+MJG!Z323+TOL!Z323+ANT!Z323</f>
        <v>0</v>
      </c>
      <c r="AA323" s="122">
        <f>TNR!AA323+FNR!AA323+TMN!AA323+MJG!AA323+TOL!AA323+ANT!AA323</f>
        <v>0</v>
      </c>
      <c r="AB323" s="11">
        <f t="shared" si="33"/>
        <v>0</v>
      </c>
    </row>
    <row r="324" spans="1:28" x14ac:dyDescent="0.25">
      <c r="A324" s="107" t="s">
        <v>267</v>
      </c>
      <c r="B324" s="20" t="s">
        <v>66</v>
      </c>
      <c r="C324" s="122">
        <f>TNR!C324+FNR!C324+TMN!C324+MJG!C324+TOL!C324+ANT!C324</f>
        <v>0</v>
      </c>
      <c r="D324" s="122">
        <f>TNR!D324+FNR!D324+TMN!D324+MJG!D324+TOL!D324+ANT!D324</f>
        <v>0</v>
      </c>
      <c r="E324" s="122">
        <f>TNR!E324+FNR!E324+TMN!E324+MJG!E324+TOL!E324+ANT!E324</f>
        <v>0</v>
      </c>
      <c r="F324" s="122">
        <f>TNR!F324+FNR!F324+TMN!F324+MJG!F324+TOL!F324+ANT!F324</f>
        <v>0</v>
      </c>
      <c r="G324" s="122">
        <f>TNR!G324+FNR!G324+TMN!G324+MJG!G324+TOL!G324+ANT!G324</f>
        <v>0</v>
      </c>
      <c r="H324" s="122">
        <f>TNR!H324+FNR!H324+TMN!H324+MJG!H324+TOL!H324+ANT!H324</f>
        <v>0</v>
      </c>
      <c r="I324" s="122">
        <f>TNR!I324+FNR!I324+TMN!I324+MJG!I324+TOL!I324+ANT!I324</f>
        <v>0</v>
      </c>
      <c r="J324" s="122">
        <f>TNR!J324+FNR!J324+TMN!J324+MJG!J324+TOL!J324+ANT!J324</f>
        <v>0</v>
      </c>
      <c r="K324" s="122">
        <f>TNR!K324+FNR!K324+TMN!K324+MJG!K324+TOL!K324+ANT!K324</f>
        <v>0</v>
      </c>
      <c r="L324" s="122">
        <f>TNR!L324+FNR!L324+TMN!L324+MJG!L324+TOL!L324+ANT!L324</f>
        <v>0</v>
      </c>
      <c r="M324" s="122">
        <f>TNR!M324+FNR!M324+TMN!M324+MJG!M324+TOL!M324+ANT!M324</f>
        <v>0</v>
      </c>
      <c r="N324" s="122">
        <f>TNR!N324+FNR!N324+TMN!N324+MJG!N324+TOL!N324+ANT!N324</f>
        <v>0</v>
      </c>
      <c r="O324" s="11">
        <f t="shared" si="32"/>
        <v>0</v>
      </c>
      <c r="P324" s="122">
        <f>TNR!P324+FNR!P324+TMN!P324+MJG!P324+TOL!P324+ANT!P324</f>
        <v>0</v>
      </c>
      <c r="Q324" s="122">
        <f>TNR!Q324+FNR!Q324+TMN!Q324+MJG!Q324+TOL!Q324+ANT!Q324</f>
        <v>0</v>
      </c>
      <c r="R324" s="122">
        <f>TNR!R324+FNR!R324+TMN!R324+MJG!R324+TOL!R324+ANT!R324</f>
        <v>0</v>
      </c>
      <c r="S324" s="122">
        <f>TNR!S324+FNR!S324+TMN!S324+MJG!S324+TOL!S324+ANT!S324</f>
        <v>0</v>
      </c>
      <c r="T324" s="122">
        <f>TNR!T324+FNR!T324+TMN!T324+MJG!T324+TOL!T324+ANT!T324</f>
        <v>0</v>
      </c>
      <c r="U324" s="122">
        <f>TNR!U324+FNR!U324+TMN!U324+MJG!U324+TOL!U324+ANT!U324</f>
        <v>0</v>
      </c>
      <c r="V324" s="122">
        <f>TNR!V324+FNR!V324+TMN!V324+MJG!V324+TOL!V324+ANT!V324</f>
        <v>0</v>
      </c>
      <c r="W324" s="122">
        <f>TNR!W324+FNR!W324+TMN!W324+MJG!W324+TOL!W324+ANT!W324</f>
        <v>0</v>
      </c>
      <c r="X324" s="122">
        <f>TNR!X324+FNR!X324+TMN!X324+MJG!X324+TOL!X324+ANT!X324</f>
        <v>0</v>
      </c>
      <c r="Y324" s="122">
        <f>TNR!Y324+FNR!Y324+TMN!Y324+MJG!Y324+TOL!Y324+ANT!Y324</f>
        <v>0</v>
      </c>
      <c r="Z324" s="122">
        <f>TNR!Z324+FNR!Z324+TMN!Z324+MJG!Z324+TOL!Z324+ANT!Z324</f>
        <v>0</v>
      </c>
      <c r="AA324" s="122">
        <f>TNR!AA324+FNR!AA324+TMN!AA324+MJG!AA324+TOL!AA324+ANT!AA324</f>
        <v>0</v>
      </c>
      <c r="AB324" s="11">
        <f t="shared" si="33"/>
        <v>0</v>
      </c>
    </row>
    <row r="325" spans="1:28" x14ac:dyDescent="0.25">
      <c r="A325" s="107" t="s">
        <v>269</v>
      </c>
      <c r="B325" s="20" t="s">
        <v>68</v>
      </c>
      <c r="C325" s="122">
        <f>TNR!C325+FNR!C325+TMN!C325+MJG!C325+TOL!C325+ANT!C325</f>
        <v>0</v>
      </c>
      <c r="D325" s="122">
        <f>TNR!D325+FNR!D325+TMN!D325+MJG!D325+TOL!D325+ANT!D325</f>
        <v>0</v>
      </c>
      <c r="E325" s="122">
        <f>TNR!E325+FNR!E325+TMN!E325+MJG!E325+TOL!E325+ANT!E325</f>
        <v>0</v>
      </c>
      <c r="F325" s="122">
        <f>TNR!F325+FNR!F325+TMN!F325+MJG!F325+TOL!F325+ANT!F325</f>
        <v>0</v>
      </c>
      <c r="G325" s="122">
        <f>TNR!G325+FNR!G325+TMN!G325+MJG!G325+TOL!G325+ANT!G325</f>
        <v>0</v>
      </c>
      <c r="H325" s="122">
        <f>TNR!H325+FNR!H325+TMN!H325+MJG!H325+TOL!H325+ANT!H325</f>
        <v>0</v>
      </c>
      <c r="I325" s="122">
        <f>TNR!I325+FNR!I325+TMN!I325+MJG!I325+TOL!I325+ANT!I325</f>
        <v>0</v>
      </c>
      <c r="J325" s="122">
        <f>TNR!J325+FNR!J325+TMN!J325+MJG!J325+TOL!J325+ANT!J325</f>
        <v>0</v>
      </c>
      <c r="K325" s="122">
        <f>TNR!K325+FNR!K325+TMN!K325+MJG!K325+TOL!K325+ANT!K325</f>
        <v>0</v>
      </c>
      <c r="L325" s="122">
        <f>TNR!L325+FNR!L325+TMN!L325+MJG!L325+TOL!L325+ANT!L325</f>
        <v>0</v>
      </c>
      <c r="M325" s="122">
        <f>TNR!M325+FNR!M325+TMN!M325+MJG!M325+TOL!M325+ANT!M325</f>
        <v>0</v>
      </c>
      <c r="N325" s="122">
        <f>TNR!N325+FNR!N325+TMN!N325+MJG!N325+TOL!N325+ANT!N325</f>
        <v>0</v>
      </c>
      <c r="O325" s="11">
        <f t="shared" si="32"/>
        <v>0</v>
      </c>
      <c r="P325" s="122">
        <f>TNR!P325+FNR!P325+TMN!P325+MJG!P325+TOL!P325+ANT!P325</f>
        <v>0</v>
      </c>
      <c r="Q325" s="122">
        <f>TNR!Q325+FNR!Q325+TMN!Q325+MJG!Q325+TOL!Q325+ANT!Q325</f>
        <v>0</v>
      </c>
      <c r="R325" s="122">
        <f>TNR!R325+FNR!R325+TMN!R325+MJG!R325+TOL!R325+ANT!R325</f>
        <v>0</v>
      </c>
      <c r="S325" s="122">
        <f>TNR!S325+FNR!S325+TMN!S325+MJG!S325+TOL!S325+ANT!S325</f>
        <v>0</v>
      </c>
      <c r="T325" s="122">
        <f>TNR!T325+FNR!T325+TMN!T325+MJG!T325+TOL!T325+ANT!T325</f>
        <v>0</v>
      </c>
      <c r="U325" s="122">
        <f>TNR!U325+FNR!U325+TMN!U325+MJG!U325+TOL!U325+ANT!U325</f>
        <v>0</v>
      </c>
      <c r="V325" s="122">
        <f>TNR!V325+FNR!V325+TMN!V325+MJG!V325+TOL!V325+ANT!V325</f>
        <v>0</v>
      </c>
      <c r="W325" s="122">
        <f>TNR!W325+FNR!W325+TMN!W325+MJG!W325+TOL!W325+ANT!W325</f>
        <v>0</v>
      </c>
      <c r="X325" s="122">
        <f>TNR!X325+FNR!X325+TMN!X325+MJG!X325+TOL!X325+ANT!X325</f>
        <v>0</v>
      </c>
      <c r="Y325" s="122">
        <f>TNR!Y325+FNR!Y325+TMN!Y325+MJG!Y325+TOL!Y325+ANT!Y325</f>
        <v>0</v>
      </c>
      <c r="Z325" s="122">
        <f>TNR!Z325+FNR!Z325+TMN!Z325+MJG!Z325+TOL!Z325+ANT!Z325</f>
        <v>0</v>
      </c>
      <c r="AA325" s="122">
        <f>TNR!AA325+FNR!AA325+TMN!AA325+MJG!AA325+TOL!AA325+ANT!AA325</f>
        <v>0</v>
      </c>
      <c r="AB325" s="11">
        <f t="shared" si="33"/>
        <v>0</v>
      </c>
    </row>
    <row r="326" spans="1:28" x14ac:dyDescent="0.25">
      <c r="A326" s="107" t="s">
        <v>271</v>
      </c>
      <c r="B326" s="20" t="s">
        <v>70</v>
      </c>
      <c r="C326" s="122">
        <f>TNR!C326+FNR!C326+TMN!C326+MJG!C326+TOL!C326+ANT!C326</f>
        <v>0</v>
      </c>
      <c r="D326" s="122">
        <f>TNR!D326+FNR!D326+TMN!D326+MJG!D326+TOL!D326+ANT!D326</f>
        <v>0</v>
      </c>
      <c r="E326" s="122">
        <f>TNR!E326+FNR!E326+TMN!E326+MJG!E326+TOL!E326+ANT!E326</f>
        <v>0</v>
      </c>
      <c r="F326" s="122">
        <f>TNR!F326+FNR!F326+TMN!F326+MJG!F326+TOL!F326+ANT!F326</f>
        <v>0</v>
      </c>
      <c r="G326" s="122">
        <f>TNR!G326+FNR!G326+TMN!G326+MJG!G326+TOL!G326+ANT!G326</f>
        <v>0</v>
      </c>
      <c r="H326" s="122">
        <f>TNR!H326+FNR!H326+TMN!H326+MJG!H326+TOL!H326+ANT!H326</f>
        <v>0</v>
      </c>
      <c r="I326" s="122">
        <f>TNR!I326+FNR!I326+TMN!I326+MJG!I326+TOL!I326+ANT!I326</f>
        <v>0</v>
      </c>
      <c r="J326" s="122">
        <f>TNR!J326+FNR!J326+TMN!J326+MJG!J326+TOL!J326+ANT!J326</f>
        <v>0</v>
      </c>
      <c r="K326" s="122">
        <f>TNR!K326+FNR!K326+TMN!K326+MJG!K326+TOL!K326+ANT!K326</f>
        <v>0</v>
      </c>
      <c r="L326" s="122">
        <f>TNR!L326+FNR!L326+TMN!L326+MJG!L326+TOL!L326+ANT!L326</f>
        <v>0</v>
      </c>
      <c r="M326" s="122">
        <f>TNR!M326+FNR!M326+TMN!M326+MJG!M326+TOL!M326+ANT!M326</f>
        <v>0</v>
      </c>
      <c r="N326" s="122">
        <f>TNR!N326+FNR!N326+TMN!N326+MJG!N326+TOL!N326+ANT!N326</f>
        <v>0</v>
      </c>
      <c r="O326" s="11">
        <f t="shared" si="32"/>
        <v>0</v>
      </c>
      <c r="P326" s="122">
        <f>TNR!P326+FNR!P326+TMN!P326+MJG!P326+TOL!P326+ANT!P326</f>
        <v>0</v>
      </c>
      <c r="Q326" s="122">
        <f>TNR!Q326+FNR!Q326+TMN!Q326+MJG!Q326+TOL!Q326+ANT!Q326</f>
        <v>0</v>
      </c>
      <c r="R326" s="122">
        <f>TNR!R326+FNR!R326+TMN!R326+MJG!R326+TOL!R326+ANT!R326</f>
        <v>0</v>
      </c>
      <c r="S326" s="122">
        <f>TNR!S326+FNR!S326+TMN!S326+MJG!S326+TOL!S326+ANT!S326</f>
        <v>0</v>
      </c>
      <c r="T326" s="122">
        <f>TNR!T326+FNR!T326+TMN!T326+MJG!T326+TOL!T326+ANT!T326</f>
        <v>0</v>
      </c>
      <c r="U326" s="122">
        <f>TNR!U326+FNR!U326+TMN!U326+MJG!U326+TOL!U326+ANT!U326</f>
        <v>0</v>
      </c>
      <c r="V326" s="122">
        <f>TNR!V326+FNR!V326+TMN!V326+MJG!V326+TOL!V326+ANT!V326</f>
        <v>0</v>
      </c>
      <c r="W326" s="122">
        <f>TNR!W326+FNR!W326+TMN!W326+MJG!W326+TOL!W326+ANT!W326</f>
        <v>0</v>
      </c>
      <c r="X326" s="122">
        <f>TNR!X326+FNR!X326+TMN!X326+MJG!X326+TOL!X326+ANT!X326</f>
        <v>0</v>
      </c>
      <c r="Y326" s="122">
        <f>TNR!Y326+FNR!Y326+TMN!Y326+MJG!Y326+TOL!Y326+ANT!Y326</f>
        <v>0</v>
      </c>
      <c r="Z326" s="122">
        <f>TNR!Z326+FNR!Z326+TMN!Z326+MJG!Z326+TOL!Z326+ANT!Z326</f>
        <v>0</v>
      </c>
      <c r="AA326" s="122">
        <f>TNR!AA326+FNR!AA326+TMN!AA326+MJG!AA326+TOL!AA326+ANT!AA326</f>
        <v>0</v>
      </c>
      <c r="AB326" s="11">
        <f t="shared" si="33"/>
        <v>0</v>
      </c>
    </row>
    <row r="327" spans="1:28" x14ac:dyDescent="0.25">
      <c r="A327" s="107" t="s">
        <v>273</v>
      </c>
      <c r="B327" s="20" t="s">
        <v>72</v>
      </c>
      <c r="C327" s="122">
        <f>TNR!C327+FNR!C327+TMN!C327+MJG!C327+TOL!C327+ANT!C327</f>
        <v>0</v>
      </c>
      <c r="D327" s="122">
        <f>TNR!D327+FNR!D327+TMN!D327+MJG!D327+TOL!D327+ANT!D327</f>
        <v>0</v>
      </c>
      <c r="E327" s="122">
        <f>TNR!E327+FNR!E327+TMN!E327+MJG!E327+TOL!E327+ANT!E327</f>
        <v>0</v>
      </c>
      <c r="F327" s="122">
        <f>TNR!F327+FNR!F327+TMN!F327+MJG!F327+TOL!F327+ANT!F327</f>
        <v>0</v>
      </c>
      <c r="G327" s="122">
        <f>TNR!G327+FNR!G327+TMN!G327+MJG!G327+TOL!G327+ANT!G327</f>
        <v>0</v>
      </c>
      <c r="H327" s="122">
        <f>TNR!H327+FNR!H327+TMN!H327+MJG!H327+TOL!H327+ANT!H327</f>
        <v>0</v>
      </c>
      <c r="I327" s="122">
        <f>TNR!I327+FNR!I327+TMN!I327+MJG!I327+TOL!I327+ANT!I327</f>
        <v>0</v>
      </c>
      <c r="J327" s="122">
        <f>TNR!J327+FNR!J327+TMN!J327+MJG!J327+TOL!J327+ANT!J327</f>
        <v>0</v>
      </c>
      <c r="K327" s="122">
        <f>TNR!K327+FNR!K327+TMN!K327+MJG!K327+TOL!K327+ANT!K327</f>
        <v>0</v>
      </c>
      <c r="L327" s="122">
        <f>TNR!L327+FNR!L327+TMN!L327+MJG!L327+TOL!L327+ANT!L327</f>
        <v>0</v>
      </c>
      <c r="M327" s="122">
        <f>TNR!M327+FNR!M327+TMN!M327+MJG!M327+TOL!M327+ANT!M327</f>
        <v>0</v>
      </c>
      <c r="N327" s="122">
        <f>TNR!N327+FNR!N327+TMN!N327+MJG!N327+TOL!N327+ANT!N327</f>
        <v>0</v>
      </c>
      <c r="O327" s="11">
        <f t="shared" si="32"/>
        <v>0</v>
      </c>
      <c r="P327" s="122">
        <f>TNR!P327+FNR!P327+TMN!P327+MJG!P327+TOL!P327+ANT!P327</f>
        <v>0</v>
      </c>
      <c r="Q327" s="122">
        <f>TNR!Q327+FNR!Q327+TMN!Q327+MJG!Q327+TOL!Q327+ANT!Q327</f>
        <v>0</v>
      </c>
      <c r="R327" s="122">
        <f>TNR!R327+FNR!R327+TMN!R327+MJG!R327+TOL!R327+ANT!R327</f>
        <v>0</v>
      </c>
      <c r="S327" s="122">
        <f>TNR!S327+FNR!S327+TMN!S327+MJG!S327+TOL!S327+ANT!S327</f>
        <v>0</v>
      </c>
      <c r="T327" s="122">
        <f>TNR!T327+FNR!T327+TMN!T327+MJG!T327+TOL!T327+ANT!T327</f>
        <v>0</v>
      </c>
      <c r="U327" s="122">
        <f>TNR!U327+FNR!U327+TMN!U327+MJG!U327+TOL!U327+ANT!U327</f>
        <v>0</v>
      </c>
      <c r="V327" s="122">
        <f>TNR!V327+FNR!V327+TMN!V327+MJG!V327+TOL!V327+ANT!V327</f>
        <v>0</v>
      </c>
      <c r="W327" s="122">
        <f>TNR!W327+FNR!W327+TMN!W327+MJG!W327+TOL!W327+ANT!W327</f>
        <v>0</v>
      </c>
      <c r="X327" s="122">
        <f>TNR!X327+FNR!X327+TMN!X327+MJG!X327+TOL!X327+ANT!X327</f>
        <v>0</v>
      </c>
      <c r="Y327" s="122">
        <f>TNR!Y327+FNR!Y327+TMN!Y327+MJG!Y327+TOL!Y327+ANT!Y327</f>
        <v>0</v>
      </c>
      <c r="Z327" s="122">
        <f>TNR!Z327+FNR!Z327+TMN!Z327+MJG!Z327+TOL!Z327+ANT!Z327</f>
        <v>0</v>
      </c>
      <c r="AA327" s="122">
        <f>TNR!AA327+FNR!AA327+TMN!AA327+MJG!AA327+TOL!AA327+ANT!AA327</f>
        <v>0</v>
      </c>
      <c r="AB327" s="11">
        <f t="shared" si="33"/>
        <v>0</v>
      </c>
    </row>
    <row r="328" spans="1:28" x14ac:dyDescent="0.25">
      <c r="A328" s="107" t="s">
        <v>275</v>
      </c>
      <c r="B328" s="20" t="s">
        <v>74</v>
      </c>
      <c r="C328" s="122">
        <f>TNR!C328+FNR!C328+TMN!C328+MJG!C328+TOL!C328+ANT!C328</f>
        <v>0</v>
      </c>
      <c r="D328" s="122">
        <f>TNR!D328+FNR!D328+TMN!D328+MJG!D328+TOL!D328+ANT!D328</f>
        <v>0</v>
      </c>
      <c r="E328" s="122">
        <f>TNR!E328+FNR!E328+TMN!E328+MJG!E328+TOL!E328+ANT!E328</f>
        <v>0</v>
      </c>
      <c r="F328" s="122">
        <f>TNR!F328+FNR!F328+TMN!F328+MJG!F328+TOL!F328+ANT!F328</f>
        <v>0</v>
      </c>
      <c r="G328" s="122">
        <f>TNR!G328+FNR!G328+TMN!G328+MJG!G328+TOL!G328+ANT!G328</f>
        <v>0</v>
      </c>
      <c r="H328" s="122">
        <f>TNR!H328+FNR!H328+TMN!H328+MJG!H328+TOL!H328+ANT!H328</f>
        <v>0</v>
      </c>
      <c r="I328" s="122">
        <f>TNR!I328+FNR!I328+TMN!I328+MJG!I328+TOL!I328+ANT!I328</f>
        <v>0</v>
      </c>
      <c r="J328" s="122">
        <f>TNR!J328+FNR!J328+TMN!J328+MJG!J328+TOL!J328+ANT!J328</f>
        <v>0</v>
      </c>
      <c r="K328" s="122">
        <f>TNR!K328+FNR!K328+TMN!K328+MJG!K328+TOL!K328+ANT!K328</f>
        <v>0</v>
      </c>
      <c r="L328" s="122">
        <f>TNR!L328+FNR!L328+TMN!L328+MJG!L328+TOL!L328+ANT!L328</f>
        <v>0</v>
      </c>
      <c r="M328" s="122">
        <f>TNR!M328+FNR!M328+TMN!M328+MJG!M328+TOL!M328+ANT!M328</f>
        <v>0</v>
      </c>
      <c r="N328" s="122">
        <f>TNR!N328+FNR!N328+TMN!N328+MJG!N328+TOL!N328+ANT!N328</f>
        <v>0</v>
      </c>
      <c r="O328" s="11">
        <f t="shared" si="32"/>
        <v>0</v>
      </c>
      <c r="P328" s="122">
        <f>TNR!P328+FNR!P328+TMN!P328+MJG!P328+TOL!P328+ANT!P328</f>
        <v>0</v>
      </c>
      <c r="Q328" s="122">
        <f>TNR!Q328+FNR!Q328+TMN!Q328+MJG!Q328+TOL!Q328+ANT!Q328</f>
        <v>0</v>
      </c>
      <c r="R328" s="122">
        <f>TNR!R328+FNR!R328+TMN!R328+MJG!R328+TOL!R328+ANT!R328</f>
        <v>0</v>
      </c>
      <c r="S328" s="122">
        <f>TNR!S328+FNR!S328+TMN!S328+MJG!S328+TOL!S328+ANT!S328</f>
        <v>0</v>
      </c>
      <c r="T328" s="122">
        <f>TNR!T328+FNR!T328+TMN!T328+MJG!T328+TOL!T328+ANT!T328</f>
        <v>0</v>
      </c>
      <c r="U328" s="122">
        <f>TNR!U328+FNR!U328+TMN!U328+MJG!U328+TOL!U328+ANT!U328</f>
        <v>0</v>
      </c>
      <c r="V328" s="122">
        <f>TNR!V328+FNR!V328+TMN!V328+MJG!V328+TOL!V328+ANT!V328</f>
        <v>0</v>
      </c>
      <c r="W328" s="122">
        <f>TNR!W328+FNR!W328+TMN!W328+MJG!W328+TOL!W328+ANT!W328</f>
        <v>0</v>
      </c>
      <c r="X328" s="122">
        <f>TNR!X328+FNR!X328+TMN!X328+MJG!X328+TOL!X328+ANT!X328</f>
        <v>0</v>
      </c>
      <c r="Y328" s="122">
        <f>TNR!Y328+FNR!Y328+TMN!Y328+MJG!Y328+TOL!Y328+ANT!Y328</f>
        <v>0</v>
      </c>
      <c r="Z328" s="122">
        <f>TNR!Z328+FNR!Z328+TMN!Z328+MJG!Z328+TOL!Z328+ANT!Z328</f>
        <v>0</v>
      </c>
      <c r="AA328" s="122">
        <f>TNR!AA328+FNR!AA328+TMN!AA328+MJG!AA328+TOL!AA328+ANT!AA328</f>
        <v>0</v>
      </c>
      <c r="AB328" s="11">
        <f t="shared" si="33"/>
        <v>0</v>
      </c>
    </row>
    <row r="329" spans="1:28" x14ac:dyDescent="0.25">
      <c r="A329" s="107" t="s">
        <v>277</v>
      </c>
      <c r="B329" s="20" t="s">
        <v>76</v>
      </c>
      <c r="C329" s="122">
        <f>TNR!C329+FNR!C329+TMN!C329+MJG!C329+TOL!C329+ANT!C329</f>
        <v>0</v>
      </c>
      <c r="D329" s="122">
        <f>TNR!D329+FNR!D329+TMN!D329+MJG!D329+TOL!D329+ANT!D329</f>
        <v>0</v>
      </c>
      <c r="E329" s="122">
        <f>TNR!E329+FNR!E329+TMN!E329+MJG!E329+TOL!E329+ANT!E329</f>
        <v>0</v>
      </c>
      <c r="F329" s="122">
        <f>TNR!F329+FNR!F329+TMN!F329+MJG!F329+TOL!F329+ANT!F329</f>
        <v>0</v>
      </c>
      <c r="G329" s="122">
        <f>TNR!G329+FNR!G329+TMN!G329+MJG!G329+TOL!G329+ANT!G329</f>
        <v>0</v>
      </c>
      <c r="H329" s="122">
        <f>TNR!H329+FNR!H329+TMN!H329+MJG!H329+TOL!H329+ANT!H329</f>
        <v>0</v>
      </c>
      <c r="I329" s="122">
        <f>TNR!I329+FNR!I329+TMN!I329+MJG!I329+TOL!I329+ANT!I329</f>
        <v>0</v>
      </c>
      <c r="J329" s="122">
        <f>TNR!J329+FNR!J329+TMN!J329+MJG!J329+TOL!J329+ANT!J329</f>
        <v>0</v>
      </c>
      <c r="K329" s="122">
        <f>TNR!K329+FNR!K329+TMN!K329+MJG!K329+TOL!K329+ANT!K329</f>
        <v>0</v>
      </c>
      <c r="L329" s="122">
        <f>TNR!L329+FNR!L329+TMN!L329+MJG!L329+TOL!L329+ANT!L329</f>
        <v>0</v>
      </c>
      <c r="M329" s="122">
        <f>TNR!M329+FNR!M329+TMN!M329+MJG!M329+TOL!M329+ANT!M329</f>
        <v>0</v>
      </c>
      <c r="N329" s="122">
        <f>TNR!N329+FNR!N329+TMN!N329+MJG!N329+TOL!N329+ANT!N329</f>
        <v>0</v>
      </c>
      <c r="O329" s="11">
        <f t="shared" si="32"/>
        <v>0</v>
      </c>
      <c r="P329" s="122">
        <f>TNR!P329+FNR!P329+TMN!P329+MJG!P329+TOL!P329+ANT!P329</f>
        <v>0</v>
      </c>
      <c r="Q329" s="122">
        <f>TNR!Q329+FNR!Q329+TMN!Q329+MJG!Q329+TOL!Q329+ANT!Q329</f>
        <v>0</v>
      </c>
      <c r="R329" s="122">
        <f>TNR!R329+FNR!R329+TMN!R329+MJG!R329+TOL!R329+ANT!R329</f>
        <v>0</v>
      </c>
      <c r="S329" s="122">
        <f>TNR!S329+FNR!S329+TMN!S329+MJG!S329+TOL!S329+ANT!S329</f>
        <v>0</v>
      </c>
      <c r="T329" s="122">
        <f>TNR!T329+FNR!T329+TMN!T329+MJG!T329+TOL!T329+ANT!T329</f>
        <v>0</v>
      </c>
      <c r="U329" s="122">
        <f>TNR!U329+FNR!U329+TMN!U329+MJG!U329+TOL!U329+ANT!U329</f>
        <v>0</v>
      </c>
      <c r="V329" s="122">
        <f>TNR!V329+FNR!V329+TMN!V329+MJG!V329+TOL!V329+ANT!V329</f>
        <v>0</v>
      </c>
      <c r="W329" s="122">
        <f>TNR!W329+FNR!W329+TMN!W329+MJG!W329+TOL!W329+ANT!W329</f>
        <v>0</v>
      </c>
      <c r="X329" s="122">
        <f>TNR!X329+FNR!X329+TMN!X329+MJG!X329+TOL!X329+ANT!X329</f>
        <v>0</v>
      </c>
      <c r="Y329" s="122">
        <f>TNR!Y329+FNR!Y329+TMN!Y329+MJG!Y329+TOL!Y329+ANT!Y329</f>
        <v>0</v>
      </c>
      <c r="Z329" s="122">
        <f>TNR!Z329+FNR!Z329+TMN!Z329+MJG!Z329+TOL!Z329+ANT!Z329</f>
        <v>0</v>
      </c>
      <c r="AA329" s="122">
        <f>TNR!AA329+FNR!AA329+TMN!AA329+MJG!AA329+TOL!AA329+ANT!AA329</f>
        <v>0</v>
      </c>
      <c r="AB329" s="11">
        <f t="shared" si="33"/>
        <v>0</v>
      </c>
    </row>
    <row r="330" spans="1:28" ht="26.25" x14ac:dyDescent="0.25">
      <c r="A330" s="108" t="s">
        <v>279</v>
      </c>
      <c r="B330" s="20" t="s">
        <v>78</v>
      </c>
      <c r="C330" s="122">
        <f>TNR!C330+FNR!C330+TMN!C330+MJG!C330+TOL!C330+ANT!C330</f>
        <v>0</v>
      </c>
      <c r="D330" s="122">
        <f>TNR!D330+FNR!D330+TMN!D330+MJG!D330+TOL!D330+ANT!D330</f>
        <v>0</v>
      </c>
      <c r="E330" s="122">
        <f>TNR!E330+FNR!E330+TMN!E330+MJG!E330+TOL!E330+ANT!E330</f>
        <v>0</v>
      </c>
      <c r="F330" s="122">
        <f>TNR!F330+FNR!F330+TMN!F330+MJG!F330+TOL!F330+ANT!F330</f>
        <v>0</v>
      </c>
      <c r="G330" s="122">
        <f>TNR!G330+FNR!G330+TMN!G330+MJG!G330+TOL!G330+ANT!G330</f>
        <v>0</v>
      </c>
      <c r="H330" s="122">
        <f>TNR!H330+FNR!H330+TMN!H330+MJG!H330+TOL!H330+ANT!H330</f>
        <v>0</v>
      </c>
      <c r="I330" s="122">
        <f>TNR!I330+FNR!I330+TMN!I330+MJG!I330+TOL!I330+ANT!I330</f>
        <v>0</v>
      </c>
      <c r="J330" s="122">
        <f>TNR!J330+FNR!J330+TMN!J330+MJG!J330+TOL!J330+ANT!J330</f>
        <v>0</v>
      </c>
      <c r="K330" s="122">
        <f>TNR!K330+FNR!K330+TMN!K330+MJG!K330+TOL!K330+ANT!K330</f>
        <v>0</v>
      </c>
      <c r="L330" s="122">
        <f>TNR!L330+FNR!L330+TMN!L330+MJG!L330+TOL!L330+ANT!L330</f>
        <v>0</v>
      </c>
      <c r="M330" s="122">
        <f>TNR!M330+FNR!M330+TMN!M330+MJG!M330+TOL!M330+ANT!M330</f>
        <v>0</v>
      </c>
      <c r="N330" s="122">
        <f>TNR!N330+FNR!N330+TMN!N330+MJG!N330+TOL!N330+ANT!N330</f>
        <v>0</v>
      </c>
      <c r="O330" s="11">
        <f t="shared" si="32"/>
        <v>0</v>
      </c>
      <c r="P330" s="122">
        <f>TNR!P330+FNR!P330+TMN!P330+MJG!P330+TOL!P330+ANT!P330</f>
        <v>0</v>
      </c>
      <c r="Q330" s="122">
        <f>TNR!Q330+FNR!Q330+TMN!Q330+MJG!Q330+TOL!Q330+ANT!Q330</f>
        <v>0</v>
      </c>
      <c r="R330" s="122">
        <f>TNR!R330+FNR!R330+TMN!R330+MJG!R330+TOL!R330+ANT!R330</f>
        <v>0</v>
      </c>
      <c r="S330" s="122">
        <f>TNR!S330+FNR!S330+TMN!S330+MJG!S330+TOL!S330+ANT!S330</f>
        <v>0</v>
      </c>
      <c r="T330" s="122">
        <f>TNR!T330+FNR!T330+TMN!T330+MJG!T330+TOL!T330+ANT!T330</f>
        <v>0</v>
      </c>
      <c r="U330" s="122">
        <f>TNR!U330+FNR!U330+TMN!U330+MJG!U330+TOL!U330+ANT!U330</f>
        <v>0</v>
      </c>
      <c r="V330" s="122">
        <f>TNR!V330+FNR!V330+TMN!V330+MJG!V330+TOL!V330+ANT!V330</f>
        <v>0</v>
      </c>
      <c r="W330" s="122">
        <f>TNR!W330+FNR!W330+TMN!W330+MJG!W330+TOL!W330+ANT!W330</f>
        <v>0</v>
      </c>
      <c r="X330" s="122">
        <f>TNR!X330+FNR!X330+TMN!X330+MJG!X330+TOL!X330+ANT!X330</f>
        <v>0</v>
      </c>
      <c r="Y330" s="122">
        <f>TNR!Y330+FNR!Y330+TMN!Y330+MJG!Y330+TOL!Y330+ANT!Y330</f>
        <v>0</v>
      </c>
      <c r="Z330" s="122">
        <f>TNR!Z330+FNR!Z330+TMN!Z330+MJG!Z330+TOL!Z330+ANT!Z330</f>
        <v>0</v>
      </c>
      <c r="AA330" s="122">
        <f>TNR!AA330+FNR!AA330+TMN!AA330+MJG!AA330+TOL!AA330+ANT!AA330</f>
        <v>0</v>
      </c>
      <c r="AB330" s="11">
        <f t="shared" si="33"/>
        <v>0</v>
      </c>
    </row>
    <row r="331" spans="1:28" x14ac:dyDescent="0.25">
      <c r="A331" s="107" t="s">
        <v>281</v>
      </c>
      <c r="B331" s="20" t="s">
        <v>80</v>
      </c>
      <c r="C331" s="122">
        <f>TNR!C331+FNR!C331+TMN!C331+MJG!C331+TOL!C331+ANT!C331</f>
        <v>0</v>
      </c>
      <c r="D331" s="122">
        <f>TNR!D331+FNR!D331+TMN!D331+MJG!D331+TOL!D331+ANT!D331</f>
        <v>0</v>
      </c>
      <c r="E331" s="122">
        <f>TNR!E331+FNR!E331+TMN!E331+MJG!E331+TOL!E331+ANT!E331</f>
        <v>0</v>
      </c>
      <c r="F331" s="122">
        <f>TNR!F331+FNR!F331+TMN!F331+MJG!F331+TOL!F331+ANT!F331</f>
        <v>0</v>
      </c>
      <c r="G331" s="122">
        <f>TNR!G331+FNR!G331+TMN!G331+MJG!G331+TOL!G331+ANT!G331</f>
        <v>0</v>
      </c>
      <c r="H331" s="122">
        <f>TNR!H331+FNR!H331+TMN!H331+MJG!H331+TOL!H331+ANT!H331</f>
        <v>0</v>
      </c>
      <c r="I331" s="122">
        <f>TNR!I331+FNR!I331+TMN!I331+MJG!I331+TOL!I331+ANT!I331</f>
        <v>0</v>
      </c>
      <c r="J331" s="122">
        <f>TNR!J331+FNR!J331+TMN!J331+MJG!J331+TOL!J331+ANT!J331</f>
        <v>0</v>
      </c>
      <c r="K331" s="122">
        <f>TNR!K331+FNR!K331+TMN!K331+MJG!K331+TOL!K331+ANT!K331</f>
        <v>0</v>
      </c>
      <c r="L331" s="122">
        <f>TNR!L331+FNR!L331+TMN!L331+MJG!L331+TOL!L331+ANT!L331</f>
        <v>0</v>
      </c>
      <c r="M331" s="122">
        <f>TNR!M331+FNR!M331+TMN!M331+MJG!M331+TOL!M331+ANT!M331</f>
        <v>0</v>
      </c>
      <c r="N331" s="122">
        <f>TNR!N331+FNR!N331+TMN!N331+MJG!N331+TOL!N331+ANT!N331</f>
        <v>0</v>
      </c>
      <c r="O331" s="11">
        <f t="shared" si="32"/>
        <v>0</v>
      </c>
      <c r="P331" s="122">
        <f>TNR!P331+FNR!P331+TMN!P331+MJG!P331+TOL!P331+ANT!P331</f>
        <v>0</v>
      </c>
      <c r="Q331" s="122">
        <f>TNR!Q331+FNR!Q331+TMN!Q331+MJG!Q331+TOL!Q331+ANT!Q331</f>
        <v>0</v>
      </c>
      <c r="R331" s="122">
        <f>TNR!R331+FNR!R331+TMN!R331+MJG!R331+TOL!R331+ANT!R331</f>
        <v>0</v>
      </c>
      <c r="S331" s="122">
        <f>TNR!S331+FNR!S331+TMN!S331+MJG!S331+TOL!S331+ANT!S331</f>
        <v>0</v>
      </c>
      <c r="T331" s="122">
        <f>TNR!T331+FNR!T331+TMN!T331+MJG!T331+TOL!T331+ANT!T331</f>
        <v>0</v>
      </c>
      <c r="U331" s="122">
        <f>TNR!U331+FNR!U331+TMN!U331+MJG!U331+TOL!U331+ANT!U331</f>
        <v>0</v>
      </c>
      <c r="V331" s="122">
        <f>TNR!V331+FNR!V331+TMN!V331+MJG!V331+TOL!V331+ANT!V331</f>
        <v>0</v>
      </c>
      <c r="W331" s="122">
        <f>TNR!W331+FNR!W331+TMN!W331+MJG!W331+TOL!W331+ANT!W331</f>
        <v>0</v>
      </c>
      <c r="X331" s="122">
        <f>TNR!X331+FNR!X331+TMN!X331+MJG!X331+TOL!X331+ANT!X331</f>
        <v>0</v>
      </c>
      <c r="Y331" s="122">
        <f>TNR!Y331+FNR!Y331+TMN!Y331+MJG!Y331+TOL!Y331+ANT!Y331</f>
        <v>0</v>
      </c>
      <c r="Z331" s="122">
        <f>TNR!Z331+FNR!Z331+TMN!Z331+MJG!Z331+TOL!Z331+ANT!Z331</f>
        <v>0</v>
      </c>
      <c r="AA331" s="122">
        <f>TNR!AA331+FNR!AA331+TMN!AA331+MJG!AA331+TOL!AA331+ANT!AA331</f>
        <v>0</v>
      </c>
      <c r="AB331" s="11">
        <f t="shared" si="33"/>
        <v>0</v>
      </c>
    </row>
    <row r="332" spans="1:28" x14ac:dyDescent="0.25">
      <c r="A332" s="107" t="s">
        <v>283</v>
      </c>
      <c r="B332" s="12" t="s">
        <v>119</v>
      </c>
      <c r="C332" s="27">
        <f>SUM(C286:C331)</f>
        <v>2</v>
      </c>
      <c r="D332" s="27">
        <f t="shared" ref="D332:AB332" si="34">SUM(D286:D331)</f>
        <v>10</v>
      </c>
      <c r="E332" s="27">
        <f t="shared" si="34"/>
        <v>4</v>
      </c>
      <c r="F332" s="27">
        <f t="shared" si="34"/>
        <v>0</v>
      </c>
      <c r="G332" s="27">
        <f t="shared" si="34"/>
        <v>0</v>
      </c>
      <c r="H332" s="27">
        <f t="shared" si="34"/>
        <v>0</v>
      </c>
      <c r="I332" s="27">
        <f t="shared" si="34"/>
        <v>0</v>
      </c>
      <c r="J332" s="27">
        <f t="shared" si="34"/>
        <v>0</v>
      </c>
      <c r="K332" s="27">
        <f t="shared" si="34"/>
        <v>0</v>
      </c>
      <c r="L332" s="27">
        <f t="shared" si="34"/>
        <v>0</v>
      </c>
      <c r="M332" s="27">
        <f t="shared" si="34"/>
        <v>0</v>
      </c>
      <c r="N332" s="27">
        <f t="shared" si="34"/>
        <v>0</v>
      </c>
      <c r="O332" s="11">
        <f t="shared" si="34"/>
        <v>16</v>
      </c>
      <c r="P332" s="27">
        <f t="shared" si="34"/>
        <v>0</v>
      </c>
      <c r="Q332" s="27">
        <f t="shared" si="34"/>
        <v>0</v>
      </c>
      <c r="R332" s="27">
        <f t="shared" si="34"/>
        <v>1</v>
      </c>
      <c r="S332" s="27">
        <f t="shared" si="34"/>
        <v>0</v>
      </c>
      <c r="T332" s="27">
        <f t="shared" si="34"/>
        <v>0</v>
      </c>
      <c r="U332" s="27">
        <f t="shared" si="34"/>
        <v>0</v>
      </c>
      <c r="V332" s="27">
        <f t="shared" si="34"/>
        <v>0</v>
      </c>
      <c r="W332" s="27">
        <f t="shared" si="34"/>
        <v>0</v>
      </c>
      <c r="X332" s="27">
        <f t="shared" si="34"/>
        <v>0</v>
      </c>
      <c r="Y332" s="27">
        <f t="shared" si="34"/>
        <v>0</v>
      </c>
      <c r="Z332" s="27">
        <f t="shared" si="34"/>
        <v>0</v>
      </c>
      <c r="AA332" s="27">
        <f t="shared" si="34"/>
        <v>0</v>
      </c>
      <c r="AB332" s="11">
        <f t="shared" si="34"/>
        <v>1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498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x14ac:dyDescent="0.25">
      <c r="A337" s="1339" t="s">
        <v>223</v>
      </c>
      <c r="B337" s="1343" t="s">
        <v>215</v>
      </c>
      <c r="C337" s="1332" t="s">
        <v>221</v>
      </c>
      <c r="D337" s="1332"/>
      <c r="E337" s="1332"/>
      <c r="F337" s="1332"/>
      <c r="G337" s="1332"/>
      <c r="H337" s="1332"/>
      <c r="I337" s="1332"/>
      <c r="J337" s="1332"/>
      <c r="K337" s="1332"/>
      <c r="L337" s="1332"/>
      <c r="M337" s="1332"/>
      <c r="N337" s="1332"/>
      <c r="O337" s="1332"/>
      <c r="P337" s="1324"/>
      <c r="Q337" s="1324"/>
      <c r="R337" s="1324"/>
      <c r="S337" s="1325"/>
      <c r="T337" s="1325"/>
      <c r="U337" s="1325"/>
      <c r="V337" s="1325"/>
      <c r="W337" s="1325"/>
      <c r="X337" s="1325"/>
      <c r="Y337" s="1325"/>
      <c r="Z337" s="1325"/>
      <c r="AA337" s="1325"/>
      <c r="AB337" s="1325"/>
    </row>
    <row r="338" spans="1:29" x14ac:dyDescent="0.25">
      <c r="A338" s="1340"/>
      <c r="B338" s="1344"/>
      <c r="C338" s="86" t="s">
        <v>1</v>
      </c>
      <c r="D338" s="86" t="s">
        <v>2</v>
      </c>
      <c r="E338" s="86" t="s">
        <v>3</v>
      </c>
      <c r="F338" s="86" t="s">
        <v>4</v>
      </c>
      <c r="G338" s="86" t="s">
        <v>5</v>
      </c>
      <c r="H338" s="86" t="s">
        <v>6</v>
      </c>
      <c r="I338" s="86" t="s">
        <v>7</v>
      </c>
      <c r="J338" s="86" t="s">
        <v>8</v>
      </c>
      <c r="K338" s="86" t="s">
        <v>9</v>
      </c>
      <c r="L338" s="86" t="s">
        <v>10</v>
      </c>
      <c r="M338" s="86" t="s">
        <v>11</v>
      </c>
      <c r="N338" s="86" t="s">
        <v>12</v>
      </c>
      <c r="O338" s="7" t="s">
        <v>442</v>
      </c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300"/>
    </row>
    <row r="339" spans="1:29" x14ac:dyDescent="0.25">
      <c r="A339" s="107" t="s">
        <v>13</v>
      </c>
      <c r="B339" s="157" t="s">
        <v>377</v>
      </c>
      <c r="C339" s="122">
        <f>TNR!C339+FNR!C339+TMN!C339+MJG!C339+TOL!C339+ANT!C339</f>
        <v>1</v>
      </c>
      <c r="D339" s="122">
        <f>TNR!D339+FNR!D339+TMN!D339+MJG!D339+TOL!D339+ANT!D339</f>
        <v>0</v>
      </c>
      <c r="E339" s="122">
        <f>TNR!E339+FNR!E339+TMN!E339+MJG!E339+TOL!E339+ANT!E339</f>
        <v>0</v>
      </c>
      <c r="F339" s="122">
        <f>TNR!F339+FNR!F339+TMN!F339+MJG!F339+TOL!F339+ANT!F339</f>
        <v>0</v>
      </c>
      <c r="G339" s="122">
        <f>TNR!G339+FNR!G339+TMN!G339+MJG!G339+TOL!G339+ANT!G339</f>
        <v>0</v>
      </c>
      <c r="H339" s="122">
        <f>TNR!H339+FNR!H339+TMN!H339+MJG!H339+TOL!H339+ANT!H339</f>
        <v>0</v>
      </c>
      <c r="I339" s="122">
        <f>TNR!I339+FNR!I339+TMN!I339+MJG!I339+TOL!I339+ANT!I339</f>
        <v>0</v>
      </c>
      <c r="J339" s="122">
        <f>TNR!J339+FNR!J339+TMN!J339+MJG!J339+TOL!J339+ANT!J339</f>
        <v>0</v>
      </c>
      <c r="K339" s="122">
        <f>TNR!K339+FNR!K339+TMN!K339+MJG!K339+TOL!K339+ANT!K339</f>
        <v>0</v>
      </c>
      <c r="L339" s="122">
        <f>TNR!L339+FNR!L339+TMN!L339+MJG!L339+TOL!L339+ANT!L339</f>
        <v>0</v>
      </c>
      <c r="M339" s="122">
        <f>TNR!M339+FNR!M339+TMN!M339+MJG!M339+TOL!M339+ANT!M339</f>
        <v>0</v>
      </c>
      <c r="N339" s="122">
        <f>TNR!N339+FNR!N339+TMN!N339+MJG!N339+TOL!N339+ANT!N339</f>
        <v>0</v>
      </c>
      <c r="O339" s="11">
        <f>SUM(C339:N339)</f>
        <v>1</v>
      </c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  <c r="AB339" s="57"/>
    </row>
    <row r="340" spans="1:29" x14ac:dyDescent="0.25">
      <c r="A340" s="107" t="s">
        <v>19</v>
      </c>
      <c r="B340" s="157" t="s">
        <v>381</v>
      </c>
      <c r="C340" s="122">
        <f>TNR!C340+FNR!C340+TMN!C340+MJG!C340+TOL!C340+ANT!C340</f>
        <v>0</v>
      </c>
      <c r="D340" s="122">
        <f>TNR!D340+FNR!D340+TMN!D340+MJG!D340+TOL!D340+ANT!D340</f>
        <v>0</v>
      </c>
      <c r="E340" s="122">
        <f>TNR!E340+FNR!E340+TMN!E340+MJG!E340+TOL!E340+ANT!E340</f>
        <v>0</v>
      </c>
      <c r="F340" s="122">
        <f>TNR!F340+FNR!F340+TMN!F340+MJG!F340+TOL!F340+ANT!F340</f>
        <v>0</v>
      </c>
      <c r="G340" s="122">
        <f>TNR!G340+FNR!G340+TMN!G340+MJG!G340+TOL!G340+ANT!G340</f>
        <v>0</v>
      </c>
      <c r="H340" s="122">
        <f>TNR!H340+FNR!H340+TMN!H340+MJG!H340+TOL!H340+ANT!H340</f>
        <v>0</v>
      </c>
      <c r="I340" s="122">
        <f>TNR!I340+FNR!I340+TMN!I340+MJG!I340+TOL!I340+ANT!I340</f>
        <v>0</v>
      </c>
      <c r="J340" s="122">
        <f>TNR!J340+FNR!J340+TMN!J340+MJG!J340+TOL!J340+ANT!J340</f>
        <v>0</v>
      </c>
      <c r="K340" s="122">
        <f>TNR!K340+FNR!K340+TMN!K340+MJG!K340+TOL!K340+ANT!K340</f>
        <v>0</v>
      </c>
      <c r="L340" s="122">
        <f>TNR!L340+FNR!L340+TMN!L340+MJG!L340+TOL!L340+ANT!L340</f>
        <v>0</v>
      </c>
      <c r="M340" s="122">
        <f>TNR!M340+FNR!M340+TMN!M340+MJG!M340+TOL!M340+ANT!M340</f>
        <v>0</v>
      </c>
      <c r="N340" s="122">
        <f>TNR!N340+FNR!N340+TMN!N340+MJG!N340+TOL!N340+ANT!N340</f>
        <v>0</v>
      </c>
      <c r="O340" s="11">
        <f t="shared" ref="O340:O384" si="35">SUM(C340:N340)</f>
        <v>0</v>
      </c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  <c r="AB340" s="57"/>
    </row>
    <row r="341" spans="1:29" x14ac:dyDescent="0.25">
      <c r="A341" s="107" t="s">
        <v>25</v>
      </c>
      <c r="B341" s="157" t="s">
        <v>384</v>
      </c>
      <c r="C341" s="122">
        <f>TNR!C341+FNR!C341+TMN!C341+MJG!C341+TOL!C341+ANT!C341</f>
        <v>0</v>
      </c>
      <c r="D341" s="122">
        <f>TNR!D341+FNR!D341+TMN!D341+MJG!D341+TOL!D341+ANT!D341</f>
        <v>0</v>
      </c>
      <c r="E341" s="122">
        <f>TNR!E341+FNR!E341+TMN!E341+MJG!E341+TOL!E341+ANT!E341</f>
        <v>1</v>
      </c>
      <c r="F341" s="122">
        <f>TNR!F341+FNR!F341+TMN!F341+MJG!F341+TOL!F341+ANT!F341</f>
        <v>0</v>
      </c>
      <c r="G341" s="122">
        <f>TNR!G341+FNR!G341+TMN!G341+MJG!G341+TOL!G341+ANT!G341</f>
        <v>0</v>
      </c>
      <c r="H341" s="122">
        <f>TNR!H341+FNR!H341+TMN!H341+MJG!H341+TOL!H341+ANT!H341</f>
        <v>0</v>
      </c>
      <c r="I341" s="122">
        <f>TNR!I341+FNR!I341+TMN!I341+MJG!I341+TOL!I341+ANT!I341</f>
        <v>0</v>
      </c>
      <c r="J341" s="122">
        <f>TNR!J341+FNR!J341+TMN!J341+MJG!J341+TOL!J341+ANT!J341</f>
        <v>0</v>
      </c>
      <c r="K341" s="122">
        <f>TNR!K341+FNR!K341+TMN!K341+MJG!K341+TOL!K341+ANT!K341</f>
        <v>0</v>
      </c>
      <c r="L341" s="122">
        <f>TNR!L341+FNR!L341+TMN!L341+MJG!L341+TOL!L341+ANT!L341</f>
        <v>0</v>
      </c>
      <c r="M341" s="122">
        <f>TNR!M341+FNR!M341+TMN!M341+MJG!M341+TOL!M341+ANT!M341</f>
        <v>0</v>
      </c>
      <c r="N341" s="122">
        <f>TNR!N341+FNR!N341+TMN!N341+MJG!N341+TOL!N341+ANT!N341</f>
        <v>0</v>
      </c>
      <c r="O341" s="11">
        <f t="shared" si="35"/>
        <v>1</v>
      </c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  <c r="AB341" s="57"/>
    </row>
    <row r="342" spans="1:29" x14ac:dyDescent="0.25">
      <c r="A342" s="107" t="s">
        <v>33</v>
      </c>
      <c r="B342" s="157" t="s">
        <v>358</v>
      </c>
      <c r="C342" s="122">
        <f>TNR!C342+FNR!C342+TMN!C342+MJG!C342+TOL!C342+ANT!C342</f>
        <v>0</v>
      </c>
      <c r="D342" s="122">
        <f>TNR!D342+FNR!D342+TMN!D342+MJG!D342+TOL!D342+ANT!D342</f>
        <v>0</v>
      </c>
      <c r="E342" s="122">
        <f>TNR!E342+FNR!E342+TMN!E342+MJG!E342+TOL!E342+ANT!E342</f>
        <v>0</v>
      </c>
      <c r="F342" s="122">
        <f>TNR!F342+FNR!F342+TMN!F342+MJG!F342+TOL!F342+ANT!F342</f>
        <v>0</v>
      </c>
      <c r="G342" s="122">
        <f>TNR!G342+FNR!G342+TMN!G342+MJG!G342+TOL!G342+ANT!G342</f>
        <v>0</v>
      </c>
      <c r="H342" s="122">
        <f>TNR!H342+FNR!H342+TMN!H342+MJG!H342+TOL!H342+ANT!H342</f>
        <v>0</v>
      </c>
      <c r="I342" s="122">
        <f>TNR!I342+FNR!I342+TMN!I342+MJG!I342+TOL!I342+ANT!I342</f>
        <v>0</v>
      </c>
      <c r="J342" s="122">
        <f>TNR!J342+FNR!J342+TMN!J342+MJG!J342+TOL!J342+ANT!J342</f>
        <v>0</v>
      </c>
      <c r="K342" s="122">
        <f>TNR!K342+FNR!K342+TMN!K342+MJG!K342+TOL!K342+ANT!K342</f>
        <v>0</v>
      </c>
      <c r="L342" s="122">
        <f>TNR!L342+FNR!L342+TMN!L342+MJG!L342+TOL!L342+ANT!L342</f>
        <v>0</v>
      </c>
      <c r="M342" s="122">
        <f>TNR!M342+FNR!M342+TMN!M342+MJG!M342+TOL!M342+ANT!M342</f>
        <v>0</v>
      </c>
      <c r="N342" s="122">
        <f>TNR!N342+FNR!N342+TMN!N342+MJG!N342+TOL!N342+ANT!N342</f>
        <v>0</v>
      </c>
      <c r="O342" s="11">
        <f t="shared" si="35"/>
        <v>0</v>
      </c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  <c r="AB342" s="57"/>
    </row>
    <row r="343" spans="1:29" x14ac:dyDescent="0.25">
      <c r="A343" s="107" t="s">
        <v>35</v>
      </c>
      <c r="B343" s="157" t="s">
        <v>357</v>
      </c>
      <c r="C343" s="122">
        <f>TNR!C343+FNR!C343+TMN!C343+MJG!C343+TOL!C343+ANT!C343</f>
        <v>0</v>
      </c>
      <c r="D343" s="122">
        <f>TNR!D343+FNR!D343+TMN!D343+MJG!D343+TOL!D343+ANT!D343</f>
        <v>0</v>
      </c>
      <c r="E343" s="122">
        <f>TNR!E343+FNR!E343+TMN!E343+MJG!E343+TOL!E343+ANT!E343</f>
        <v>2</v>
      </c>
      <c r="F343" s="122">
        <f>TNR!F343+FNR!F343+TMN!F343+MJG!F343+TOL!F343+ANT!F343</f>
        <v>0</v>
      </c>
      <c r="G343" s="122">
        <f>TNR!G343+FNR!G343+TMN!G343+MJG!G343+TOL!G343+ANT!G343</f>
        <v>0</v>
      </c>
      <c r="H343" s="122">
        <f>TNR!H343+FNR!H343+TMN!H343+MJG!H343+TOL!H343+ANT!H343</f>
        <v>0</v>
      </c>
      <c r="I343" s="122">
        <f>TNR!I343+FNR!I343+TMN!I343+MJG!I343+TOL!I343+ANT!I343</f>
        <v>0</v>
      </c>
      <c r="J343" s="122">
        <f>TNR!J343+FNR!J343+TMN!J343+MJG!J343+TOL!J343+ANT!J343</f>
        <v>0</v>
      </c>
      <c r="K343" s="122">
        <f>TNR!K343+FNR!K343+TMN!K343+MJG!K343+TOL!K343+ANT!K343</f>
        <v>0</v>
      </c>
      <c r="L343" s="122">
        <f>TNR!L343+FNR!L343+TMN!L343+MJG!L343+TOL!L343+ANT!L343</f>
        <v>0</v>
      </c>
      <c r="M343" s="122">
        <f>TNR!M343+FNR!M343+TMN!M343+MJG!M343+TOL!M343+ANT!M343</f>
        <v>0</v>
      </c>
      <c r="N343" s="122">
        <f>TNR!N343+FNR!N343+TMN!N343+MJG!N343+TOL!N343+ANT!N343</f>
        <v>0</v>
      </c>
      <c r="O343" s="11">
        <f t="shared" si="35"/>
        <v>2</v>
      </c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  <c r="AA343" s="181"/>
      <c r="AB343" s="57"/>
    </row>
    <row r="344" spans="1:29" x14ac:dyDescent="0.25">
      <c r="A344" s="107" t="s">
        <v>37</v>
      </c>
      <c r="B344" s="157" t="s">
        <v>355</v>
      </c>
      <c r="C344" s="122">
        <f>TNR!C344+FNR!C344+TMN!C344+MJG!C344+TOL!C344+ANT!C344</f>
        <v>0</v>
      </c>
      <c r="D344" s="122">
        <f>TNR!D344+FNR!D344+TMN!D344+MJG!D344+TOL!D344+ANT!D344</f>
        <v>2</v>
      </c>
      <c r="E344" s="122">
        <f>TNR!E344+FNR!E344+TMN!E344+MJG!E344+TOL!E344+ANT!E344</f>
        <v>2</v>
      </c>
      <c r="F344" s="122">
        <f>TNR!F344+FNR!F344+TMN!F344+MJG!F344+TOL!F344+ANT!F344</f>
        <v>0</v>
      </c>
      <c r="G344" s="122">
        <f>TNR!G344+FNR!G344+TMN!G344+MJG!G344+TOL!G344+ANT!G344</f>
        <v>0</v>
      </c>
      <c r="H344" s="122">
        <f>TNR!H344+FNR!H344+TMN!H344+MJG!H344+TOL!H344+ANT!H344</f>
        <v>0</v>
      </c>
      <c r="I344" s="122">
        <f>TNR!I344+FNR!I344+TMN!I344+MJG!I344+TOL!I344+ANT!I344</f>
        <v>0</v>
      </c>
      <c r="J344" s="122">
        <f>TNR!J344+FNR!J344+TMN!J344+MJG!J344+TOL!J344+ANT!J344</f>
        <v>0</v>
      </c>
      <c r="K344" s="122">
        <f>TNR!K344+FNR!K344+TMN!K344+MJG!K344+TOL!K344+ANT!K344</f>
        <v>0</v>
      </c>
      <c r="L344" s="122">
        <f>TNR!L344+FNR!L344+TMN!L344+MJG!L344+TOL!L344+ANT!L344</f>
        <v>0</v>
      </c>
      <c r="M344" s="122">
        <f>TNR!M344+FNR!M344+TMN!M344+MJG!M344+TOL!M344+ANT!M344</f>
        <v>0</v>
      </c>
      <c r="N344" s="122">
        <f>TNR!N344+FNR!N344+TMN!N344+MJG!N344+TOL!N344+ANT!N344</f>
        <v>0</v>
      </c>
      <c r="O344" s="11">
        <f t="shared" si="35"/>
        <v>4</v>
      </c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  <c r="AA344" s="181"/>
      <c r="AB344" s="57"/>
    </row>
    <row r="345" spans="1:29" x14ac:dyDescent="0.25">
      <c r="A345" s="107" t="s">
        <v>39</v>
      </c>
      <c r="B345" s="157" t="s">
        <v>356</v>
      </c>
      <c r="C345" s="122">
        <f>TNR!C345+FNR!C345+TMN!C345+MJG!C345+TOL!C345+ANT!C345</f>
        <v>0</v>
      </c>
      <c r="D345" s="122">
        <f>TNR!D345+FNR!D345+TMN!D345+MJG!D345+TOL!D345+ANT!D345</f>
        <v>0</v>
      </c>
      <c r="E345" s="122">
        <f>TNR!E345+FNR!E345+TMN!E345+MJG!E345+TOL!E345+ANT!E345</f>
        <v>0</v>
      </c>
      <c r="F345" s="122">
        <f>TNR!F345+FNR!F345+TMN!F345+MJG!F345+TOL!F345+ANT!F345</f>
        <v>0</v>
      </c>
      <c r="G345" s="122">
        <f>TNR!G345+FNR!G345+TMN!G345+MJG!G345+TOL!G345+ANT!G345</f>
        <v>0</v>
      </c>
      <c r="H345" s="122">
        <f>TNR!H345+FNR!H345+TMN!H345+MJG!H345+TOL!H345+ANT!H345</f>
        <v>0</v>
      </c>
      <c r="I345" s="122">
        <f>TNR!I345+FNR!I345+TMN!I345+MJG!I345+TOL!I345+ANT!I345</f>
        <v>0</v>
      </c>
      <c r="J345" s="122">
        <f>TNR!J345+FNR!J345+TMN!J345+MJG!J345+TOL!J345+ANT!J345</f>
        <v>0</v>
      </c>
      <c r="K345" s="122">
        <f>TNR!K345+FNR!K345+TMN!K345+MJG!K345+TOL!K345+ANT!K345</f>
        <v>0</v>
      </c>
      <c r="L345" s="122">
        <f>TNR!L345+FNR!L345+TMN!L345+MJG!L345+TOL!L345+ANT!L345</f>
        <v>0</v>
      </c>
      <c r="M345" s="122">
        <f>TNR!M345+FNR!M345+TMN!M345+MJG!M345+TOL!M345+ANT!M345</f>
        <v>0</v>
      </c>
      <c r="N345" s="122">
        <f>TNR!N345+FNR!N345+TMN!N345+MJG!N345+TOL!N345+ANT!N345</f>
        <v>0</v>
      </c>
      <c r="O345" s="11">
        <f t="shared" si="35"/>
        <v>0</v>
      </c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  <c r="AA345" s="181"/>
      <c r="AB345" s="57"/>
    </row>
    <row r="346" spans="1:29" x14ac:dyDescent="0.25">
      <c r="A346" s="107" t="s">
        <v>41</v>
      </c>
      <c r="B346" s="20" t="s">
        <v>34</v>
      </c>
      <c r="C346" s="122">
        <f>TNR!C346+FNR!C346+TMN!C346+MJG!C346+TOL!C346+ANT!C346</f>
        <v>0</v>
      </c>
      <c r="D346" s="122">
        <f>TNR!D346+FNR!D346+TMN!D346+MJG!D346+TOL!D346+ANT!D346</f>
        <v>0</v>
      </c>
      <c r="E346" s="122">
        <f>TNR!E346+FNR!E346+TMN!E346+MJG!E346+TOL!E346+ANT!E346</f>
        <v>1</v>
      </c>
      <c r="F346" s="122">
        <f>TNR!F346+FNR!F346+TMN!F346+MJG!F346+TOL!F346+ANT!F346</f>
        <v>0</v>
      </c>
      <c r="G346" s="122">
        <f>TNR!G346+FNR!G346+TMN!G346+MJG!G346+TOL!G346+ANT!G346</f>
        <v>0</v>
      </c>
      <c r="H346" s="122">
        <f>TNR!H346+FNR!H346+TMN!H346+MJG!H346+TOL!H346+ANT!H346</f>
        <v>0</v>
      </c>
      <c r="I346" s="122">
        <f>TNR!I346+FNR!I346+TMN!I346+MJG!I346+TOL!I346+ANT!I346</f>
        <v>0</v>
      </c>
      <c r="J346" s="122">
        <f>TNR!J346+FNR!J346+TMN!J346+MJG!J346+TOL!J346+ANT!J346</f>
        <v>0</v>
      </c>
      <c r="K346" s="122">
        <f>TNR!K346+FNR!K346+TMN!K346+MJG!K346+TOL!K346+ANT!K346</f>
        <v>0</v>
      </c>
      <c r="L346" s="122">
        <f>TNR!L346+FNR!L346+TMN!L346+MJG!L346+TOL!L346+ANT!L346</f>
        <v>0</v>
      </c>
      <c r="M346" s="122">
        <f>TNR!M346+FNR!M346+TMN!M346+MJG!M346+TOL!M346+ANT!M346</f>
        <v>0</v>
      </c>
      <c r="N346" s="122">
        <f>TNR!N346+FNR!N346+TMN!N346+MJG!N346+TOL!N346+ANT!N346</f>
        <v>0</v>
      </c>
      <c r="O346" s="11">
        <f t="shared" si="35"/>
        <v>1</v>
      </c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  <c r="AB346" s="57"/>
    </row>
    <row r="347" spans="1:29" x14ac:dyDescent="0.25">
      <c r="A347" s="107" t="s">
        <v>43</v>
      </c>
      <c r="B347" s="20" t="s">
        <v>36</v>
      </c>
      <c r="C347" s="122">
        <f>TNR!C347+FNR!C347+TMN!C347+MJG!C347+TOL!C347+ANT!C347</f>
        <v>0</v>
      </c>
      <c r="D347" s="122">
        <f>TNR!D347+FNR!D347+TMN!D347+MJG!D347+TOL!D347+ANT!D347</f>
        <v>1</v>
      </c>
      <c r="E347" s="122">
        <f>TNR!E347+FNR!E347+TMN!E347+MJG!E347+TOL!E347+ANT!E347</f>
        <v>2</v>
      </c>
      <c r="F347" s="122">
        <f>TNR!F347+FNR!F347+TMN!F347+MJG!F347+TOL!F347+ANT!F347</f>
        <v>0</v>
      </c>
      <c r="G347" s="122">
        <f>TNR!G347+FNR!G347+TMN!G347+MJG!G347+TOL!G347+ANT!G347</f>
        <v>0</v>
      </c>
      <c r="H347" s="122">
        <f>TNR!H347+FNR!H347+TMN!H347+MJG!H347+TOL!H347+ANT!H347</f>
        <v>0</v>
      </c>
      <c r="I347" s="122">
        <f>TNR!I347+FNR!I347+TMN!I347+MJG!I347+TOL!I347+ANT!I347</f>
        <v>0</v>
      </c>
      <c r="J347" s="122">
        <f>TNR!J347+FNR!J347+TMN!J347+MJG!J347+TOL!J347+ANT!J347</f>
        <v>0</v>
      </c>
      <c r="K347" s="122">
        <f>TNR!K347+FNR!K347+TMN!K347+MJG!K347+TOL!K347+ANT!K347</f>
        <v>0</v>
      </c>
      <c r="L347" s="122">
        <f>TNR!L347+FNR!L347+TMN!L347+MJG!L347+TOL!L347+ANT!L347</f>
        <v>0</v>
      </c>
      <c r="M347" s="122">
        <f>TNR!M347+FNR!M347+TMN!M347+MJG!M347+TOL!M347+ANT!M347</f>
        <v>0</v>
      </c>
      <c r="N347" s="122">
        <f>TNR!N347+FNR!N347+TMN!N347+MJG!N347+TOL!N347+ANT!N347</f>
        <v>0</v>
      </c>
      <c r="O347" s="11">
        <f t="shared" si="35"/>
        <v>3</v>
      </c>
      <c r="P347" s="181"/>
      <c r="Q347" s="181"/>
      <c r="R347" s="181"/>
      <c r="S347" s="181"/>
      <c r="T347" s="181"/>
      <c r="U347" s="181"/>
      <c r="V347" s="181"/>
      <c r="W347" s="181"/>
      <c r="X347" s="181"/>
      <c r="Y347" s="181"/>
      <c r="Z347" s="181"/>
      <c r="AA347" s="181"/>
      <c r="AB347" s="57"/>
    </row>
    <row r="348" spans="1:29" x14ac:dyDescent="0.25">
      <c r="A348" s="107" t="s">
        <v>45</v>
      </c>
      <c r="B348" s="20" t="s">
        <v>38</v>
      </c>
      <c r="C348" s="722">
        <f>TNR!C348+FNR!C348+TMN!C348+MJG!C348+TOL!C348+ANT!C348</f>
        <v>0</v>
      </c>
      <c r="D348" s="722">
        <f>TNR!D348+FNR!D348+TMN!D348+MJG!D348+TOL!D348+ANT!D348</f>
        <v>0</v>
      </c>
      <c r="E348" s="722">
        <f>TNR!E348+FNR!E348+TMN!E348+MJG!E348+TOL!E348+ANT!E348</f>
        <v>0</v>
      </c>
      <c r="F348" s="722">
        <f>TNR!F348+FNR!F348+TMN!F348+MJG!F348+TOL!F348+ANT!F348</f>
        <v>0</v>
      </c>
      <c r="G348" s="722">
        <f>TNR!G348+FNR!G348+TMN!G348+MJG!G348+TOL!G348+ANT!G348</f>
        <v>0</v>
      </c>
      <c r="H348" s="722">
        <f>TNR!H348+FNR!H348+TMN!H348+MJG!H348+TOL!H348+ANT!H348</f>
        <v>0</v>
      </c>
      <c r="I348" s="722">
        <f>TNR!I348+FNR!I348+TMN!I348+MJG!I348+TOL!I348+ANT!I348</f>
        <v>0</v>
      </c>
      <c r="J348" s="722">
        <f>TNR!J348+FNR!J348+TMN!J348+MJG!J348+TOL!J348+ANT!J348</f>
        <v>0</v>
      </c>
      <c r="K348" s="722">
        <f>TNR!K348+FNR!K348+TMN!K348+MJG!K348+TOL!K348+ANT!K348</f>
        <v>0</v>
      </c>
      <c r="L348" s="722">
        <f>TNR!L348+FNR!L348+TMN!L348+MJG!L348+TOL!L348+ANT!L348</f>
        <v>0</v>
      </c>
      <c r="M348" s="722">
        <f>TNR!M348+FNR!M348+TMN!M348+MJG!M348+TOL!M348+ANT!M348</f>
        <v>0</v>
      </c>
      <c r="N348" s="722">
        <f>TNR!N348+FNR!N348+TMN!N348+MJG!N348+TOL!N348+ANT!N348</f>
        <v>0</v>
      </c>
      <c r="O348" s="723">
        <f t="shared" si="35"/>
        <v>0</v>
      </c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  <c r="AA348" s="181"/>
      <c r="AB348" s="57"/>
    </row>
    <row r="349" spans="1:29" x14ac:dyDescent="0.25">
      <c r="A349" s="107" t="s">
        <v>47</v>
      </c>
      <c r="B349" s="20" t="s">
        <v>40</v>
      </c>
      <c r="C349" s="122">
        <f>TNR!C349+FNR!C349+TMN!C349+MJG!C349+TOL!C349+ANT!C349</f>
        <v>2</v>
      </c>
      <c r="D349" s="122">
        <f>TNR!D349+FNR!D349+TMN!D349+MJG!D349+TOL!D349+ANT!D349</f>
        <v>1</v>
      </c>
      <c r="E349" s="122">
        <f>TNR!E349+FNR!E349+TMN!E349+MJG!E349+TOL!E349+ANT!E349</f>
        <v>2</v>
      </c>
      <c r="F349" s="122">
        <f>TNR!F349+FNR!F349+TMN!F349+MJG!F349+TOL!F349+ANT!F349</f>
        <v>0</v>
      </c>
      <c r="G349" s="122">
        <f>TNR!G349+FNR!G349+TMN!G349+MJG!G349+TOL!G349+ANT!G349</f>
        <v>0</v>
      </c>
      <c r="H349" s="122">
        <f>TNR!H349+FNR!H349+TMN!H349+MJG!H349+TOL!H349+ANT!H349</f>
        <v>0</v>
      </c>
      <c r="I349" s="122">
        <f>TNR!I349+FNR!I349+TMN!I349+MJG!I349+TOL!I349+ANT!I349</f>
        <v>0</v>
      </c>
      <c r="J349" s="122">
        <f>TNR!J349+FNR!J349+TMN!J349+MJG!J349+TOL!J349+ANT!J349</f>
        <v>0</v>
      </c>
      <c r="K349" s="122">
        <f>TNR!K349+FNR!K349+TMN!K349+MJG!K349+TOL!K349+ANT!K349</f>
        <v>0</v>
      </c>
      <c r="L349" s="122">
        <f>TNR!L349+FNR!L349+TMN!L349+MJG!L349+TOL!L349+ANT!L349</f>
        <v>0</v>
      </c>
      <c r="M349" s="122">
        <f>TNR!M349+FNR!M349+TMN!M349+MJG!M349+TOL!M349+ANT!M349</f>
        <v>0</v>
      </c>
      <c r="N349" s="122">
        <f>TNR!N349+FNR!N349+TMN!N349+MJG!N349+TOL!N349+ANT!N349</f>
        <v>0</v>
      </c>
      <c r="O349" s="11">
        <f t="shared" si="35"/>
        <v>5</v>
      </c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  <c r="AB349" s="57"/>
      <c r="AC349" s="1"/>
    </row>
    <row r="350" spans="1:29" x14ac:dyDescent="0.25">
      <c r="A350" s="107" t="s">
        <v>49</v>
      </c>
      <c r="B350" s="20" t="s">
        <v>42</v>
      </c>
      <c r="C350" s="122">
        <f>TNR!C350+FNR!C350+TMN!C350+MJG!C350+TOL!C350+ANT!C350</f>
        <v>0</v>
      </c>
      <c r="D350" s="122">
        <f>TNR!D350+FNR!D350+TMN!D350+MJG!D350+TOL!D350+ANT!D350</f>
        <v>0</v>
      </c>
      <c r="E350" s="122">
        <f>TNR!E350+FNR!E350+TMN!E350+MJG!E350+TOL!E350+ANT!E350</f>
        <v>1</v>
      </c>
      <c r="F350" s="122">
        <f>TNR!F350+FNR!F350+TMN!F350+MJG!F350+TOL!F350+ANT!F350</f>
        <v>0</v>
      </c>
      <c r="G350" s="122">
        <f>TNR!G350+FNR!G350+TMN!G350+MJG!G350+TOL!G350+ANT!G350</f>
        <v>0</v>
      </c>
      <c r="H350" s="122">
        <f>TNR!H350+FNR!H350+TMN!H350+MJG!H350+TOL!H350+ANT!H350</f>
        <v>0</v>
      </c>
      <c r="I350" s="122">
        <f>TNR!I350+FNR!I350+TMN!I350+MJG!I350+TOL!I350+ANT!I350</f>
        <v>0</v>
      </c>
      <c r="J350" s="122">
        <f>TNR!J350+FNR!J350+TMN!J350+MJG!J350+TOL!J350+ANT!J350</f>
        <v>0</v>
      </c>
      <c r="K350" s="122">
        <f>TNR!K350+FNR!K350+TMN!K350+MJG!K350+TOL!K350+ANT!K350</f>
        <v>0</v>
      </c>
      <c r="L350" s="122">
        <f>TNR!L350+FNR!L350+TMN!L350+MJG!L350+TOL!L350+ANT!L350</f>
        <v>0</v>
      </c>
      <c r="M350" s="122">
        <f>TNR!M350+FNR!M350+TMN!M350+MJG!M350+TOL!M350+ANT!M350</f>
        <v>0</v>
      </c>
      <c r="N350" s="122">
        <f>TNR!N350+FNR!N350+TMN!N350+MJG!N350+TOL!N350+ANT!N350</f>
        <v>0</v>
      </c>
      <c r="O350" s="11">
        <f t="shared" si="35"/>
        <v>1</v>
      </c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  <c r="AA350" s="181"/>
      <c r="AB350" s="57"/>
      <c r="AC350" s="1"/>
    </row>
    <row r="351" spans="1:29" x14ac:dyDescent="0.25">
      <c r="A351" s="107" t="s">
        <v>50</v>
      </c>
      <c r="B351" s="20" t="s">
        <v>44</v>
      </c>
      <c r="C351" s="122">
        <f>TNR!C351+FNR!C351+TMN!C351+MJG!C351+TOL!C351+ANT!C351</f>
        <v>0</v>
      </c>
      <c r="D351" s="122">
        <f>TNR!D351+FNR!D351+TMN!D351+MJG!D351+TOL!D351+ANT!D351</f>
        <v>0</v>
      </c>
      <c r="E351" s="122">
        <f>TNR!E351+FNR!E351+TMN!E351+MJG!E351+TOL!E351+ANT!E351</f>
        <v>0</v>
      </c>
      <c r="F351" s="122">
        <f>TNR!F351+FNR!F351+TMN!F351+MJG!F351+TOL!F351+ANT!F351</f>
        <v>0</v>
      </c>
      <c r="G351" s="122">
        <f>TNR!G351+FNR!G351+TMN!G351+MJG!G351+TOL!G351+ANT!G351</f>
        <v>0</v>
      </c>
      <c r="H351" s="122">
        <f>TNR!H351+FNR!H351+TMN!H351+MJG!H351+TOL!H351+ANT!H351</f>
        <v>0</v>
      </c>
      <c r="I351" s="122">
        <f>TNR!I351+FNR!I351+TMN!I351+MJG!I351+TOL!I351+ANT!I351</f>
        <v>0</v>
      </c>
      <c r="J351" s="122">
        <f>TNR!J351+FNR!J351+TMN!J351+MJG!J351+TOL!J351+ANT!J351</f>
        <v>0</v>
      </c>
      <c r="K351" s="122">
        <f>TNR!K351+FNR!K351+TMN!K351+MJG!K351+TOL!K351+ANT!K351</f>
        <v>0</v>
      </c>
      <c r="L351" s="122">
        <f>TNR!L351+FNR!L351+TMN!L351+MJG!L351+TOL!L351+ANT!L351</f>
        <v>0</v>
      </c>
      <c r="M351" s="122">
        <f>TNR!M351+FNR!M351+TMN!M351+MJG!M351+TOL!M351+ANT!M351</f>
        <v>0</v>
      </c>
      <c r="N351" s="122">
        <f>TNR!N351+FNR!N351+TMN!N351+MJG!N351+TOL!N351+ANT!N351</f>
        <v>0</v>
      </c>
      <c r="O351" s="11">
        <f t="shared" si="35"/>
        <v>0</v>
      </c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57"/>
      <c r="AC351" s="1"/>
    </row>
    <row r="352" spans="1:29" x14ac:dyDescent="0.25">
      <c r="A352" s="107" t="s">
        <v>51</v>
      </c>
      <c r="B352" s="20" t="s">
        <v>46</v>
      </c>
      <c r="C352" s="122">
        <f>TNR!C352+FNR!C352+TMN!C352+MJG!C352+TOL!C352+ANT!C352</f>
        <v>0</v>
      </c>
      <c r="D352" s="122">
        <f>TNR!D352+FNR!D352+TMN!D352+MJG!D352+TOL!D352+ANT!D352</f>
        <v>0</v>
      </c>
      <c r="E352" s="122">
        <f>TNR!E352+FNR!E352+TMN!E352+MJG!E352+TOL!E352+ANT!E352</f>
        <v>0</v>
      </c>
      <c r="F352" s="122">
        <f>TNR!F352+FNR!F352+TMN!F352+MJG!F352+TOL!F352+ANT!F352</f>
        <v>0</v>
      </c>
      <c r="G352" s="122">
        <f>TNR!G352+FNR!G352+TMN!G352+MJG!G352+TOL!G352+ANT!G352</f>
        <v>0</v>
      </c>
      <c r="H352" s="122">
        <f>TNR!H352+FNR!H352+TMN!H352+MJG!H352+TOL!H352+ANT!H352</f>
        <v>0</v>
      </c>
      <c r="I352" s="122">
        <f>TNR!I352+FNR!I352+TMN!I352+MJG!I352+TOL!I352+ANT!I352</f>
        <v>0</v>
      </c>
      <c r="J352" s="122">
        <f>TNR!J352+FNR!J352+TMN!J352+MJG!J352+TOL!J352+ANT!J352</f>
        <v>0</v>
      </c>
      <c r="K352" s="122">
        <f>TNR!K352+FNR!K352+TMN!K352+MJG!K352+TOL!K352+ANT!K352</f>
        <v>0</v>
      </c>
      <c r="L352" s="122">
        <f>TNR!L352+FNR!L352+TMN!L352+MJG!L352+TOL!L352+ANT!L352</f>
        <v>0</v>
      </c>
      <c r="M352" s="122">
        <f>TNR!M352+FNR!M352+TMN!M352+MJG!M352+TOL!M352+ANT!M352</f>
        <v>0</v>
      </c>
      <c r="N352" s="122">
        <f>TNR!N352+FNR!N352+TMN!N352+MJG!N352+TOL!N352+ANT!N352</f>
        <v>0</v>
      </c>
      <c r="O352" s="11">
        <f t="shared" si="35"/>
        <v>0</v>
      </c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57"/>
      <c r="AC352" s="1"/>
    </row>
    <row r="353" spans="1:29" x14ac:dyDescent="0.25">
      <c r="A353" s="107" t="s">
        <v>53</v>
      </c>
      <c r="B353" s="20" t="s">
        <v>48</v>
      </c>
      <c r="C353" s="122">
        <f>TNR!C353+FNR!C353+TMN!C353+MJG!C353+TOL!C353+ANT!C353</f>
        <v>0</v>
      </c>
      <c r="D353" s="122">
        <f>TNR!D353+FNR!D353+TMN!D353+MJG!D353+TOL!D353+ANT!D353</f>
        <v>0</v>
      </c>
      <c r="E353" s="122">
        <f>TNR!E353+FNR!E353+TMN!E353+MJG!E353+TOL!E353+ANT!E353</f>
        <v>0</v>
      </c>
      <c r="F353" s="122">
        <f>TNR!F353+FNR!F353+TMN!F353+MJG!F353+TOL!F353+ANT!F353</f>
        <v>0</v>
      </c>
      <c r="G353" s="122">
        <f>TNR!G353+FNR!G353+TMN!G353+MJG!G353+TOL!G353+ANT!G353</f>
        <v>0</v>
      </c>
      <c r="H353" s="122">
        <f>TNR!H353+FNR!H353+TMN!H353+MJG!H353+TOL!H353+ANT!H353</f>
        <v>0</v>
      </c>
      <c r="I353" s="122">
        <f>TNR!I353+FNR!I353+TMN!I353+MJG!I353+TOL!I353+ANT!I353</f>
        <v>0</v>
      </c>
      <c r="J353" s="122">
        <f>TNR!J353+FNR!J353+TMN!J353+MJG!J353+TOL!J353+ANT!J353</f>
        <v>0</v>
      </c>
      <c r="K353" s="122">
        <f>TNR!K353+FNR!K353+TMN!K353+MJG!K353+TOL!K353+ANT!K353</f>
        <v>0</v>
      </c>
      <c r="L353" s="122">
        <f>TNR!L353+FNR!L353+TMN!L353+MJG!L353+TOL!L353+ANT!L353</f>
        <v>0</v>
      </c>
      <c r="M353" s="122">
        <f>TNR!M353+FNR!M353+TMN!M353+MJG!M353+TOL!M353+ANT!M353</f>
        <v>0</v>
      </c>
      <c r="N353" s="122">
        <f>TNR!N353+FNR!N353+TMN!N353+MJG!N353+TOL!N353+ANT!N353</f>
        <v>0</v>
      </c>
      <c r="O353" s="11">
        <f t="shared" si="35"/>
        <v>0</v>
      </c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  <c r="AB353" s="57"/>
      <c r="AC353" s="1"/>
    </row>
    <row r="354" spans="1:29" x14ac:dyDescent="0.25">
      <c r="A354" s="107" t="s">
        <v>54</v>
      </c>
      <c r="B354" s="157" t="s">
        <v>359</v>
      </c>
      <c r="C354" s="122">
        <f>TNR!C354+FNR!C354+TMN!C354+MJG!C354+TOL!C354+ANT!C354</f>
        <v>0</v>
      </c>
      <c r="D354" s="122">
        <f>TNR!D354+FNR!D354+TMN!D354+MJG!D354+TOL!D354+ANT!D354</f>
        <v>0</v>
      </c>
      <c r="E354" s="122">
        <f>TNR!E354+FNR!E354+TMN!E354+MJG!E354+TOL!E354+ANT!E354</f>
        <v>0</v>
      </c>
      <c r="F354" s="122">
        <f>TNR!F354+FNR!F354+TMN!F354+MJG!F354+TOL!F354+ANT!F354</f>
        <v>0</v>
      </c>
      <c r="G354" s="122">
        <f>TNR!G354+FNR!G354+TMN!G354+MJG!G354+TOL!G354+ANT!G354</f>
        <v>0</v>
      </c>
      <c r="H354" s="122">
        <f>TNR!H354+FNR!H354+TMN!H354+MJG!H354+TOL!H354+ANT!H354</f>
        <v>0</v>
      </c>
      <c r="I354" s="122">
        <f>TNR!I354+FNR!I354+TMN!I354+MJG!I354+TOL!I354+ANT!I354</f>
        <v>0</v>
      </c>
      <c r="J354" s="122">
        <f>TNR!J354+FNR!J354+TMN!J354+MJG!J354+TOL!J354+ANT!J354</f>
        <v>0</v>
      </c>
      <c r="K354" s="122">
        <f>TNR!K354+FNR!K354+TMN!K354+MJG!K354+TOL!K354+ANT!K354</f>
        <v>0</v>
      </c>
      <c r="L354" s="122">
        <f>TNR!L354+FNR!L354+TMN!L354+MJG!L354+TOL!L354+ANT!L354</f>
        <v>0</v>
      </c>
      <c r="M354" s="122">
        <f>TNR!M354+FNR!M354+TMN!M354+MJG!M354+TOL!M354+ANT!M354</f>
        <v>0</v>
      </c>
      <c r="N354" s="122">
        <f>TNR!N354+FNR!N354+TMN!N354+MJG!N354+TOL!N354+ANT!N354</f>
        <v>0</v>
      </c>
      <c r="O354" s="11">
        <f t="shared" si="35"/>
        <v>0</v>
      </c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81"/>
      <c r="AA354" s="181"/>
      <c r="AB354" s="57"/>
      <c r="AC354" s="1"/>
    </row>
    <row r="355" spans="1:29" x14ac:dyDescent="0.25">
      <c r="A355" s="107" t="s">
        <v>56</v>
      </c>
      <c r="B355" s="157" t="s">
        <v>360</v>
      </c>
      <c r="C355" s="122">
        <f>TNR!C355+FNR!C355+TMN!C355+MJG!C355+TOL!C355+ANT!C355</f>
        <v>0</v>
      </c>
      <c r="D355" s="122">
        <f>TNR!D355+FNR!D355+TMN!D355+MJG!D355+TOL!D355+ANT!D355</f>
        <v>0</v>
      </c>
      <c r="E355" s="122">
        <f>TNR!E355+FNR!E355+TMN!E355+MJG!E355+TOL!E355+ANT!E355</f>
        <v>0</v>
      </c>
      <c r="F355" s="122">
        <f>TNR!F355+FNR!F355+TMN!F355+MJG!F355+TOL!F355+ANT!F355</f>
        <v>0</v>
      </c>
      <c r="G355" s="122">
        <f>TNR!G355+FNR!G355+TMN!G355+MJG!G355+TOL!G355+ANT!G355</f>
        <v>0</v>
      </c>
      <c r="H355" s="122">
        <f>TNR!H355+FNR!H355+TMN!H355+MJG!H355+TOL!H355+ANT!H355</f>
        <v>0</v>
      </c>
      <c r="I355" s="122">
        <f>TNR!I355+FNR!I355+TMN!I355+MJG!I355+TOL!I355+ANT!I355</f>
        <v>0</v>
      </c>
      <c r="J355" s="122">
        <f>TNR!J355+FNR!J355+TMN!J355+MJG!J355+TOL!J355+ANT!J355</f>
        <v>0</v>
      </c>
      <c r="K355" s="122">
        <f>TNR!K355+FNR!K355+TMN!K355+MJG!K355+TOL!K355+ANT!K355</f>
        <v>0</v>
      </c>
      <c r="L355" s="122">
        <f>TNR!L355+FNR!L355+TMN!L355+MJG!L355+TOL!L355+ANT!L355</f>
        <v>0</v>
      </c>
      <c r="M355" s="122">
        <f>TNR!M355+FNR!M355+TMN!M355+MJG!M355+TOL!M355+ANT!M355</f>
        <v>0</v>
      </c>
      <c r="N355" s="122">
        <f>TNR!N355+FNR!N355+TMN!N355+MJG!N355+TOL!N355+ANT!N355</f>
        <v>0</v>
      </c>
      <c r="O355" s="11">
        <f t="shared" si="35"/>
        <v>0</v>
      </c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  <c r="AA355" s="181"/>
      <c r="AB355" s="57"/>
      <c r="AC355" s="1"/>
    </row>
    <row r="356" spans="1:29" x14ac:dyDescent="0.25">
      <c r="A356" s="107" t="s">
        <v>57</v>
      </c>
      <c r="B356" s="157" t="s">
        <v>361</v>
      </c>
      <c r="C356" s="122">
        <f>TNR!C356+FNR!C356+TMN!C356+MJG!C356+TOL!C356+ANT!C356</f>
        <v>0</v>
      </c>
      <c r="D356" s="122">
        <f>TNR!D356+FNR!D356+TMN!D356+MJG!D356+TOL!D356+ANT!D356</f>
        <v>0</v>
      </c>
      <c r="E356" s="122">
        <f>TNR!E356+FNR!E356+TMN!E356+MJG!E356+TOL!E356+ANT!E356</f>
        <v>0</v>
      </c>
      <c r="F356" s="122">
        <f>TNR!F356+FNR!F356+TMN!F356+MJG!F356+TOL!F356+ANT!F356</f>
        <v>0</v>
      </c>
      <c r="G356" s="122">
        <f>TNR!G356+FNR!G356+TMN!G356+MJG!G356+TOL!G356+ANT!G356</f>
        <v>0</v>
      </c>
      <c r="H356" s="122">
        <f>TNR!H356+FNR!H356+TMN!H356+MJG!H356+TOL!H356+ANT!H356</f>
        <v>0</v>
      </c>
      <c r="I356" s="122">
        <f>TNR!I356+FNR!I356+TMN!I356+MJG!I356+TOL!I356+ANT!I356</f>
        <v>0</v>
      </c>
      <c r="J356" s="122">
        <f>TNR!J356+FNR!J356+TMN!J356+MJG!J356+TOL!J356+ANT!J356</f>
        <v>0</v>
      </c>
      <c r="K356" s="122">
        <f>TNR!K356+FNR!K356+TMN!K356+MJG!K356+TOL!K356+ANT!K356</f>
        <v>0</v>
      </c>
      <c r="L356" s="122">
        <f>TNR!L356+FNR!L356+TMN!L356+MJG!L356+TOL!L356+ANT!L356</f>
        <v>0</v>
      </c>
      <c r="M356" s="122">
        <f>TNR!M356+FNR!M356+TMN!M356+MJG!M356+TOL!M356+ANT!M356</f>
        <v>0</v>
      </c>
      <c r="N356" s="122">
        <f>TNR!N356+FNR!N356+TMN!N356+MJG!N356+TOL!N356+ANT!N356</f>
        <v>0</v>
      </c>
      <c r="O356" s="11">
        <f t="shared" si="35"/>
        <v>0</v>
      </c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  <c r="AA356" s="181"/>
      <c r="AB356" s="57"/>
      <c r="AC356" s="1"/>
    </row>
    <row r="357" spans="1:29" x14ac:dyDescent="0.25">
      <c r="A357" s="107" t="s">
        <v>59</v>
      </c>
      <c r="B357" s="157" t="s">
        <v>363</v>
      </c>
      <c r="C357" s="122">
        <f>TNR!C357+FNR!C357+TMN!C357+MJG!C357+TOL!C357+ANT!C357</f>
        <v>0</v>
      </c>
      <c r="D357" s="122">
        <f>TNR!D357+FNR!D357+TMN!D357+MJG!D357+TOL!D357+ANT!D357</f>
        <v>0</v>
      </c>
      <c r="E357" s="122">
        <f>TNR!E357+FNR!E357+TMN!E357+MJG!E357+TOL!E357+ANT!E357</f>
        <v>0</v>
      </c>
      <c r="F357" s="122">
        <f>TNR!F357+FNR!F357+TMN!F357+MJG!F357+TOL!F357+ANT!F357</f>
        <v>0</v>
      </c>
      <c r="G357" s="122">
        <f>TNR!G357+FNR!G357+TMN!G357+MJG!G357+TOL!G357+ANT!G357</f>
        <v>0</v>
      </c>
      <c r="H357" s="122">
        <f>TNR!H357+FNR!H357+TMN!H357+MJG!H357+TOL!H357+ANT!H357</f>
        <v>0</v>
      </c>
      <c r="I357" s="122">
        <f>TNR!I357+FNR!I357+TMN!I357+MJG!I357+TOL!I357+ANT!I357</f>
        <v>0</v>
      </c>
      <c r="J357" s="122">
        <f>TNR!J357+FNR!J357+TMN!J357+MJG!J357+TOL!J357+ANT!J357</f>
        <v>0</v>
      </c>
      <c r="K357" s="122">
        <f>TNR!K357+FNR!K357+TMN!K357+MJG!K357+TOL!K357+ANT!K357</f>
        <v>0</v>
      </c>
      <c r="L357" s="122">
        <f>TNR!L357+FNR!L357+TMN!L357+MJG!L357+TOL!L357+ANT!L357</f>
        <v>0</v>
      </c>
      <c r="M357" s="122">
        <f>TNR!M357+FNR!M357+TMN!M357+MJG!M357+TOL!M357+ANT!M357</f>
        <v>0</v>
      </c>
      <c r="N357" s="122">
        <f>TNR!N357+FNR!N357+TMN!N357+MJG!N357+TOL!N357+ANT!N357</f>
        <v>0</v>
      </c>
      <c r="O357" s="11">
        <f t="shared" si="35"/>
        <v>0</v>
      </c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57"/>
      <c r="AC357" s="24"/>
    </row>
    <row r="358" spans="1:29" x14ac:dyDescent="0.25">
      <c r="A358" s="107" t="s">
        <v>60</v>
      </c>
      <c r="B358" s="157" t="s">
        <v>362</v>
      </c>
      <c r="C358" s="122">
        <f>TNR!C358+FNR!C358+TMN!C358+MJG!C358+TOL!C358+ANT!C358</f>
        <v>0</v>
      </c>
      <c r="D358" s="122">
        <f>TNR!D358+FNR!D358+TMN!D358+MJG!D358+TOL!D358+ANT!D358</f>
        <v>0</v>
      </c>
      <c r="E358" s="122">
        <f>TNR!E358+FNR!E358+TMN!E358+MJG!E358+TOL!E358+ANT!E358</f>
        <v>0</v>
      </c>
      <c r="F358" s="122">
        <f>TNR!F358+FNR!F358+TMN!F358+MJG!F358+TOL!F358+ANT!F358</f>
        <v>0</v>
      </c>
      <c r="G358" s="122">
        <f>TNR!G358+FNR!G358+TMN!G358+MJG!G358+TOL!G358+ANT!G358</f>
        <v>0</v>
      </c>
      <c r="H358" s="122">
        <f>TNR!H358+FNR!H358+TMN!H358+MJG!H358+TOL!H358+ANT!H358</f>
        <v>0</v>
      </c>
      <c r="I358" s="122">
        <f>TNR!I358+FNR!I358+TMN!I358+MJG!I358+TOL!I358+ANT!I358</f>
        <v>0</v>
      </c>
      <c r="J358" s="122">
        <f>TNR!J358+FNR!J358+TMN!J358+MJG!J358+TOL!J358+ANT!J358</f>
        <v>0</v>
      </c>
      <c r="K358" s="122">
        <f>TNR!K358+FNR!K358+TMN!K358+MJG!K358+TOL!K358+ANT!K358</f>
        <v>0</v>
      </c>
      <c r="L358" s="122">
        <f>TNR!L358+FNR!L358+TMN!L358+MJG!L358+TOL!L358+ANT!L358</f>
        <v>0</v>
      </c>
      <c r="M358" s="122">
        <f>TNR!M358+FNR!M358+TMN!M358+MJG!M358+TOL!M358+ANT!M358</f>
        <v>0</v>
      </c>
      <c r="N358" s="122">
        <f>TNR!N358+FNR!N358+TMN!N358+MJG!N358+TOL!N358+ANT!N358</f>
        <v>0</v>
      </c>
      <c r="O358" s="11">
        <f t="shared" si="35"/>
        <v>0</v>
      </c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57"/>
      <c r="AC358" s="24"/>
    </row>
    <row r="359" spans="1:29" x14ac:dyDescent="0.25">
      <c r="A359" s="107" t="s">
        <v>62</v>
      </c>
      <c r="B359" s="20" t="s">
        <v>52</v>
      </c>
      <c r="C359" s="122">
        <f>TNR!C359+FNR!C359+TMN!C359+MJG!C359+TOL!C359+ANT!C359</f>
        <v>0</v>
      </c>
      <c r="D359" s="122">
        <f>TNR!D359+FNR!D359+TMN!D359+MJG!D359+TOL!D359+ANT!D359</f>
        <v>0</v>
      </c>
      <c r="E359" s="122">
        <f>TNR!E359+FNR!E359+TMN!E359+MJG!E359+TOL!E359+ANT!E359</f>
        <v>0</v>
      </c>
      <c r="F359" s="122">
        <f>TNR!F359+FNR!F359+TMN!F359+MJG!F359+TOL!F359+ANT!F359</f>
        <v>0</v>
      </c>
      <c r="G359" s="122">
        <f>TNR!G359+FNR!G359+TMN!G359+MJG!G359+TOL!G359+ANT!G359</f>
        <v>0</v>
      </c>
      <c r="H359" s="122">
        <f>TNR!H359+FNR!H359+TMN!H359+MJG!H359+TOL!H359+ANT!H359</f>
        <v>0</v>
      </c>
      <c r="I359" s="122">
        <f>TNR!I359+FNR!I359+TMN!I359+MJG!I359+TOL!I359+ANT!I359</f>
        <v>0</v>
      </c>
      <c r="J359" s="122">
        <f>TNR!J359+FNR!J359+TMN!J359+MJG!J359+TOL!J359+ANT!J359</f>
        <v>0</v>
      </c>
      <c r="K359" s="122">
        <f>TNR!K359+FNR!K359+TMN!K359+MJG!K359+TOL!K359+ANT!K359</f>
        <v>0</v>
      </c>
      <c r="L359" s="122">
        <f>TNR!L359+FNR!L359+TMN!L359+MJG!L359+TOL!L359+ANT!L359</f>
        <v>0</v>
      </c>
      <c r="M359" s="122">
        <f>TNR!M359+FNR!M359+TMN!M359+MJG!M359+TOL!M359+ANT!M359</f>
        <v>0</v>
      </c>
      <c r="N359" s="122">
        <f>TNR!N359+FNR!N359+TMN!N359+MJG!N359+TOL!N359+ANT!N359</f>
        <v>0</v>
      </c>
      <c r="O359" s="11">
        <f t="shared" si="35"/>
        <v>0</v>
      </c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57"/>
      <c r="AC359" s="24"/>
    </row>
    <row r="360" spans="1:29" x14ac:dyDescent="0.25">
      <c r="A360" s="107" t="s">
        <v>63</v>
      </c>
      <c r="B360" s="157" t="s">
        <v>365</v>
      </c>
      <c r="C360" s="122">
        <f>TNR!C360+FNR!C360+TMN!C360+MJG!C360+TOL!C360+ANT!C360</f>
        <v>0</v>
      </c>
      <c r="D360" s="122">
        <f>TNR!D360+FNR!D360+TMN!D360+MJG!D360+TOL!D360+ANT!D360</f>
        <v>0</v>
      </c>
      <c r="E360" s="122">
        <f>TNR!E360+FNR!E360+TMN!E360+MJG!E360+TOL!E360+ANT!E360</f>
        <v>1</v>
      </c>
      <c r="F360" s="122">
        <f>TNR!F360+FNR!F360+TMN!F360+MJG!F360+TOL!F360+ANT!F360</f>
        <v>0</v>
      </c>
      <c r="G360" s="122">
        <f>TNR!G360+FNR!G360+TMN!G360+MJG!G360+TOL!G360+ANT!G360</f>
        <v>0</v>
      </c>
      <c r="H360" s="122">
        <f>TNR!H360+FNR!H360+TMN!H360+MJG!H360+TOL!H360+ANT!H360</f>
        <v>0</v>
      </c>
      <c r="I360" s="122">
        <f>TNR!I360+FNR!I360+TMN!I360+MJG!I360+TOL!I360+ANT!I360</f>
        <v>0</v>
      </c>
      <c r="J360" s="122">
        <f>TNR!J360+FNR!J360+TMN!J360+MJG!J360+TOL!J360+ANT!J360</f>
        <v>0</v>
      </c>
      <c r="K360" s="122">
        <f>TNR!K360+FNR!K360+TMN!K360+MJG!K360+TOL!K360+ANT!K360</f>
        <v>0</v>
      </c>
      <c r="L360" s="122">
        <f>TNR!L360+FNR!L360+TMN!L360+MJG!L360+TOL!L360+ANT!L360</f>
        <v>0</v>
      </c>
      <c r="M360" s="122">
        <f>TNR!M360+FNR!M360+TMN!M360+MJG!M360+TOL!M360+ANT!M360</f>
        <v>0</v>
      </c>
      <c r="N360" s="122">
        <f>TNR!N360+FNR!N360+TMN!N360+MJG!N360+TOL!N360+ANT!N360</f>
        <v>0</v>
      </c>
      <c r="O360" s="11">
        <f t="shared" si="35"/>
        <v>1</v>
      </c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57"/>
      <c r="AC360" s="24"/>
    </row>
    <row r="361" spans="1:29" x14ac:dyDescent="0.25">
      <c r="A361" s="107" t="s">
        <v>65</v>
      </c>
      <c r="B361" s="157" t="s">
        <v>364</v>
      </c>
      <c r="C361" s="122">
        <f>TNR!C361+FNR!C361+TMN!C361+MJG!C361+TOL!C361+ANT!C361</f>
        <v>0</v>
      </c>
      <c r="D361" s="122">
        <f>TNR!D361+FNR!D361+TMN!D361+MJG!D361+TOL!D361+ANT!D361</f>
        <v>0</v>
      </c>
      <c r="E361" s="122">
        <f>TNR!E361+FNR!E361+TMN!E361+MJG!E361+TOL!E361+ANT!E361</f>
        <v>0</v>
      </c>
      <c r="F361" s="122">
        <f>TNR!F361+FNR!F361+TMN!F361+MJG!F361+TOL!F361+ANT!F361</f>
        <v>0</v>
      </c>
      <c r="G361" s="122">
        <f>TNR!G361+FNR!G361+TMN!G361+MJG!G361+TOL!G361+ANT!G361</f>
        <v>0</v>
      </c>
      <c r="H361" s="122">
        <f>TNR!H361+FNR!H361+TMN!H361+MJG!H361+TOL!H361+ANT!H361</f>
        <v>0</v>
      </c>
      <c r="I361" s="122">
        <f>TNR!I361+FNR!I361+TMN!I361+MJG!I361+TOL!I361+ANT!I361</f>
        <v>0</v>
      </c>
      <c r="J361" s="122">
        <f>TNR!J361+FNR!J361+TMN!J361+MJG!J361+TOL!J361+ANT!J361</f>
        <v>0</v>
      </c>
      <c r="K361" s="122">
        <f>TNR!K361+FNR!K361+TMN!K361+MJG!K361+TOL!K361+ANT!K361</f>
        <v>0</v>
      </c>
      <c r="L361" s="122">
        <f>TNR!L361+FNR!L361+TMN!L361+MJG!L361+TOL!L361+ANT!L361</f>
        <v>0</v>
      </c>
      <c r="M361" s="122">
        <f>TNR!M361+FNR!M361+TMN!M361+MJG!M361+TOL!M361+ANT!M361</f>
        <v>0</v>
      </c>
      <c r="N361" s="122">
        <f>TNR!N361+FNR!N361+TMN!N361+MJG!N361+TOL!N361+ANT!N361</f>
        <v>0</v>
      </c>
      <c r="O361" s="11">
        <f t="shared" si="35"/>
        <v>0</v>
      </c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  <c r="AA361" s="181"/>
      <c r="AB361" s="57"/>
      <c r="AC361" s="24"/>
    </row>
    <row r="362" spans="1:29" x14ac:dyDescent="0.25">
      <c r="A362" s="107" t="s">
        <v>67</v>
      </c>
      <c r="B362" s="20" t="s">
        <v>55</v>
      </c>
      <c r="C362" s="122">
        <f>TNR!C362+FNR!C362+TMN!C362+MJG!C362+TOL!C362+ANT!C362</f>
        <v>0</v>
      </c>
      <c r="D362" s="122">
        <f>TNR!D362+FNR!D362+TMN!D362+MJG!D362+TOL!D362+ANT!D362</f>
        <v>0</v>
      </c>
      <c r="E362" s="122">
        <f>TNR!E362+FNR!E362+TMN!E362+MJG!E362+TOL!E362+ANT!E362</f>
        <v>1</v>
      </c>
      <c r="F362" s="122">
        <f>TNR!F362+FNR!F362+TMN!F362+MJG!F362+TOL!F362+ANT!F362</f>
        <v>0</v>
      </c>
      <c r="G362" s="122">
        <f>TNR!G362+FNR!G362+TMN!G362+MJG!G362+TOL!G362+ANT!G362</f>
        <v>0</v>
      </c>
      <c r="H362" s="122">
        <f>TNR!H362+FNR!H362+TMN!H362+MJG!H362+TOL!H362+ANT!H362</f>
        <v>0</v>
      </c>
      <c r="I362" s="122">
        <f>TNR!I362+FNR!I362+TMN!I362+MJG!I362+TOL!I362+ANT!I362</f>
        <v>0</v>
      </c>
      <c r="J362" s="122">
        <f>TNR!J362+FNR!J362+TMN!J362+MJG!J362+TOL!J362+ANT!J362</f>
        <v>0</v>
      </c>
      <c r="K362" s="122">
        <f>TNR!K362+FNR!K362+TMN!K362+MJG!K362+TOL!K362+ANT!K362</f>
        <v>0</v>
      </c>
      <c r="L362" s="122">
        <f>TNR!L362+FNR!L362+TMN!L362+MJG!L362+TOL!L362+ANT!L362</f>
        <v>0</v>
      </c>
      <c r="M362" s="122">
        <f>TNR!M362+FNR!M362+TMN!M362+MJG!M362+TOL!M362+ANT!M362</f>
        <v>0</v>
      </c>
      <c r="N362" s="122">
        <f>TNR!N362+FNR!N362+TMN!N362+MJG!N362+TOL!N362+ANT!N362</f>
        <v>0</v>
      </c>
      <c r="O362" s="11">
        <f t="shared" si="35"/>
        <v>1</v>
      </c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81"/>
      <c r="AA362" s="181"/>
      <c r="AB362" s="57"/>
      <c r="AC362" s="24"/>
    </row>
    <row r="363" spans="1:29" x14ac:dyDescent="0.25">
      <c r="A363" s="107" t="s">
        <v>69</v>
      </c>
      <c r="B363" s="157" t="s">
        <v>366</v>
      </c>
      <c r="C363" s="122">
        <f>TNR!C363+FNR!C363+TMN!C363+MJG!C363+TOL!C363+ANT!C363</f>
        <v>0</v>
      </c>
      <c r="D363" s="122">
        <f>TNR!D363+FNR!D363+TMN!D363+MJG!D363+TOL!D363+ANT!D363</f>
        <v>0</v>
      </c>
      <c r="E363" s="122">
        <f>TNR!E363+FNR!E363+TMN!E363+MJG!E363+TOL!E363+ANT!E363</f>
        <v>0</v>
      </c>
      <c r="F363" s="122">
        <f>TNR!F363+FNR!F363+TMN!F363+MJG!F363+TOL!F363+ANT!F363</f>
        <v>0</v>
      </c>
      <c r="G363" s="122">
        <f>TNR!G363+FNR!G363+TMN!G363+MJG!G363+TOL!G363+ANT!G363</f>
        <v>0</v>
      </c>
      <c r="H363" s="122">
        <f>TNR!H363+FNR!H363+TMN!H363+MJG!H363+TOL!H363+ANT!H363</f>
        <v>0</v>
      </c>
      <c r="I363" s="122">
        <f>TNR!I363+FNR!I363+TMN!I363+MJG!I363+TOL!I363+ANT!I363</f>
        <v>0</v>
      </c>
      <c r="J363" s="122">
        <f>TNR!J363+FNR!J363+TMN!J363+MJG!J363+TOL!J363+ANT!J363</f>
        <v>0</v>
      </c>
      <c r="K363" s="122">
        <f>TNR!K363+FNR!K363+TMN!K363+MJG!K363+TOL!K363+ANT!K363</f>
        <v>0</v>
      </c>
      <c r="L363" s="122">
        <f>TNR!L363+FNR!L363+TMN!L363+MJG!L363+TOL!L363+ANT!L363</f>
        <v>0</v>
      </c>
      <c r="M363" s="122">
        <f>TNR!M363+FNR!M363+TMN!M363+MJG!M363+TOL!M363+ANT!M363</f>
        <v>0</v>
      </c>
      <c r="N363" s="122">
        <f>TNR!N363+FNR!N363+TMN!N363+MJG!N363+TOL!N363+ANT!N363</f>
        <v>0</v>
      </c>
      <c r="O363" s="11">
        <f t="shared" si="35"/>
        <v>0</v>
      </c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57"/>
      <c r="AC363" s="1"/>
    </row>
    <row r="364" spans="1:29" x14ac:dyDescent="0.25">
      <c r="A364" s="107" t="s">
        <v>71</v>
      </c>
      <c r="B364" s="157" t="s">
        <v>367</v>
      </c>
      <c r="C364" s="122">
        <f>TNR!C364+FNR!C364+TMN!C364+MJG!C364+TOL!C364+ANT!C364</f>
        <v>0</v>
      </c>
      <c r="D364" s="122">
        <f>TNR!D364+FNR!D364+TMN!D364+MJG!D364+TOL!D364+ANT!D364</f>
        <v>0</v>
      </c>
      <c r="E364" s="122">
        <f>TNR!E364+FNR!E364+TMN!E364+MJG!E364+TOL!E364+ANT!E364</f>
        <v>0</v>
      </c>
      <c r="F364" s="122">
        <f>TNR!F364+FNR!F364+TMN!F364+MJG!F364+TOL!F364+ANT!F364</f>
        <v>0</v>
      </c>
      <c r="G364" s="122">
        <f>TNR!G364+FNR!G364+TMN!G364+MJG!G364+TOL!G364+ANT!G364</f>
        <v>0</v>
      </c>
      <c r="H364" s="122">
        <f>TNR!H364+FNR!H364+TMN!H364+MJG!H364+TOL!H364+ANT!H364</f>
        <v>0</v>
      </c>
      <c r="I364" s="122">
        <f>TNR!I364+FNR!I364+TMN!I364+MJG!I364+TOL!I364+ANT!I364</f>
        <v>0</v>
      </c>
      <c r="J364" s="122">
        <f>TNR!J364+FNR!J364+TMN!J364+MJG!J364+TOL!J364+ANT!J364</f>
        <v>0</v>
      </c>
      <c r="K364" s="122">
        <f>TNR!K364+FNR!K364+TMN!K364+MJG!K364+TOL!K364+ANT!K364</f>
        <v>0</v>
      </c>
      <c r="L364" s="122">
        <f>TNR!L364+FNR!L364+TMN!L364+MJG!L364+TOL!L364+ANT!L364</f>
        <v>0</v>
      </c>
      <c r="M364" s="122">
        <f>TNR!M364+FNR!M364+TMN!M364+MJG!M364+TOL!M364+ANT!M364</f>
        <v>0</v>
      </c>
      <c r="N364" s="122">
        <f>TNR!N364+FNR!N364+TMN!N364+MJG!N364+TOL!N364+ANT!N364</f>
        <v>0</v>
      </c>
      <c r="O364" s="11">
        <f t="shared" si="35"/>
        <v>0</v>
      </c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81"/>
      <c r="AA364" s="181"/>
      <c r="AB364" s="57"/>
      <c r="AC364" s="1"/>
    </row>
    <row r="365" spans="1:29" x14ac:dyDescent="0.25">
      <c r="A365" s="107" t="s">
        <v>73</v>
      </c>
      <c r="B365" s="157" t="s">
        <v>369</v>
      </c>
      <c r="C365" s="122">
        <f>TNR!C365+FNR!C365+TMN!C365+MJG!C365+TOL!C365+ANT!C365</f>
        <v>0</v>
      </c>
      <c r="D365" s="122">
        <f>TNR!D365+FNR!D365+TMN!D365+MJG!D365+TOL!D365+ANT!D365</f>
        <v>0</v>
      </c>
      <c r="E365" s="122">
        <f>TNR!E365+FNR!E365+TMN!E365+MJG!E365+TOL!E365+ANT!E365</f>
        <v>0</v>
      </c>
      <c r="F365" s="122">
        <f>TNR!F365+FNR!F365+TMN!F365+MJG!F365+TOL!F365+ANT!F365</f>
        <v>0</v>
      </c>
      <c r="G365" s="122">
        <f>TNR!G365+FNR!G365+TMN!G365+MJG!G365+TOL!G365+ANT!G365</f>
        <v>0</v>
      </c>
      <c r="H365" s="122">
        <f>TNR!H365+FNR!H365+TMN!H365+MJG!H365+TOL!H365+ANT!H365</f>
        <v>0</v>
      </c>
      <c r="I365" s="122">
        <f>TNR!I365+FNR!I365+TMN!I365+MJG!I365+TOL!I365+ANT!I365</f>
        <v>0</v>
      </c>
      <c r="J365" s="122">
        <f>TNR!J365+FNR!J365+TMN!J365+MJG!J365+TOL!J365+ANT!J365</f>
        <v>0</v>
      </c>
      <c r="K365" s="122">
        <f>TNR!K365+FNR!K365+TMN!K365+MJG!K365+TOL!K365+ANT!K365</f>
        <v>0</v>
      </c>
      <c r="L365" s="122">
        <f>TNR!L365+FNR!L365+TMN!L365+MJG!L365+TOL!L365+ANT!L365</f>
        <v>0</v>
      </c>
      <c r="M365" s="122">
        <f>TNR!M365+FNR!M365+TMN!M365+MJG!M365+TOL!M365+ANT!M365</f>
        <v>0</v>
      </c>
      <c r="N365" s="122">
        <f>TNR!N365+FNR!N365+TMN!N365+MJG!N365+TOL!N365+ANT!N365</f>
        <v>0</v>
      </c>
      <c r="O365" s="11">
        <f t="shared" si="35"/>
        <v>0</v>
      </c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57"/>
    </row>
    <row r="366" spans="1:29" x14ac:dyDescent="0.25">
      <c r="A366" s="107" t="s">
        <v>75</v>
      </c>
      <c r="B366" s="157" t="s">
        <v>368</v>
      </c>
      <c r="C366" s="122">
        <f>TNR!C366+FNR!C366+TMN!C366+MJG!C366+TOL!C366+ANT!C366</f>
        <v>0</v>
      </c>
      <c r="D366" s="122">
        <f>TNR!D366+FNR!D366+TMN!D366+MJG!D366+TOL!D366+ANT!D366</f>
        <v>0</v>
      </c>
      <c r="E366" s="122">
        <f>TNR!E366+FNR!E366+TMN!E366+MJG!E366+TOL!E366+ANT!E366</f>
        <v>0</v>
      </c>
      <c r="F366" s="122">
        <f>TNR!F366+FNR!F366+TMN!F366+MJG!F366+TOL!F366+ANT!F366</f>
        <v>0</v>
      </c>
      <c r="G366" s="122">
        <f>TNR!G366+FNR!G366+TMN!G366+MJG!G366+TOL!G366+ANT!G366</f>
        <v>0</v>
      </c>
      <c r="H366" s="122">
        <f>TNR!H366+FNR!H366+TMN!H366+MJG!H366+TOL!H366+ANT!H366</f>
        <v>0</v>
      </c>
      <c r="I366" s="122">
        <f>TNR!I366+FNR!I366+TMN!I366+MJG!I366+TOL!I366+ANT!I366</f>
        <v>0</v>
      </c>
      <c r="J366" s="122">
        <f>TNR!J366+FNR!J366+TMN!J366+MJG!J366+TOL!J366+ANT!J366</f>
        <v>0</v>
      </c>
      <c r="K366" s="122">
        <f>TNR!K366+FNR!K366+TMN!K366+MJG!K366+TOL!K366+ANT!K366</f>
        <v>0</v>
      </c>
      <c r="L366" s="122">
        <f>TNR!L366+FNR!L366+TMN!L366+MJG!L366+TOL!L366+ANT!L366</f>
        <v>0</v>
      </c>
      <c r="M366" s="122">
        <f>TNR!M366+FNR!M366+TMN!M366+MJG!M366+TOL!M366+ANT!M366</f>
        <v>0</v>
      </c>
      <c r="N366" s="122">
        <f>TNR!N366+FNR!N366+TMN!N366+MJG!N366+TOL!N366+ANT!N366</f>
        <v>0</v>
      </c>
      <c r="O366" s="11">
        <f t="shared" si="35"/>
        <v>0</v>
      </c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  <c r="AA366" s="181"/>
      <c r="AB366" s="57"/>
    </row>
    <row r="367" spans="1:29" x14ac:dyDescent="0.25">
      <c r="A367" s="107" t="s">
        <v>77</v>
      </c>
      <c r="B367" s="20" t="s">
        <v>58</v>
      </c>
      <c r="C367" s="122">
        <f>TNR!C367+FNR!C367+TMN!C367+MJG!C367+TOL!C367+ANT!C367</f>
        <v>0</v>
      </c>
      <c r="D367" s="122">
        <f>TNR!D367+FNR!D367+TMN!D367+MJG!D367+TOL!D367+ANT!D367</f>
        <v>1</v>
      </c>
      <c r="E367" s="122">
        <f>TNR!E367+FNR!E367+TMN!E367+MJG!E367+TOL!E367+ANT!E367</f>
        <v>1</v>
      </c>
      <c r="F367" s="122">
        <f>TNR!F367+FNR!F367+TMN!F367+MJG!F367+TOL!F367+ANT!F367</f>
        <v>0</v>
      </c>
      <c r="G367" s="122">
        <f>TNR!G367+FNR!G367+TMN!G367+MJG!G367+TOL!G367+ANT!G367</f>
        <v>0</v>
      </c>
      <c r="H367" s="122">
        <f>TNR!H367+FNR!H367+TMN!H367+MJG!H367+TOL!H367+ANT!H367</f>
        <v>0</v>
      </c>
      <c r="I367" s="122">
        <f>TNR!I367+FNR!I367+TMN!I367+MJG!I367+TOL!I367+ANT!I367</f>
        <v>0</v>
      </c>
      <c r="J367" s="122">
        <f>TNR!J367+FNR!J367+TMN!J367+MJG!J367+TOL!J367+ANT!J367</f>
        <v>0</v>
      </c>
      <c r="K367" s="122">
        <f>TNR!K367+FNR!K367+TMN!K367+MJG!K367+TOL!K367+ANT!K367</f>
        <v>0</v>
      </c>
      <c r="L367" s="122">
        <f>TNR!L367+FNR!L367+TMN!L367+MJG!L367+TOL!L367+ANT!L367</f>
        <v>0</v>
      </c>
      <c r="M367" s="122">
        <f>TNR!M367+FNR!M367+TMN!M367+MJG!M367+TOL!M367+ANT!M367</f>
        <v>0</v>
      </c>
      <c r="N367" s="122">
        <f>TNR!N367+FNR!N367+TMN!N367+MJG!N367+TOL!N367+ANT!N367</f>
        <v>0</v>
      </c>
      <c r="O367" s="11">
        <f t="shared" si="35"/>
        <v>2</v>
      </c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57"/>
    </row>
    <row r="368" spans="1:29" x14ac:dyDescent="0.25">
      <c r="A368" s="107" t="s">
        <v>79</v>
      </c>
      <c r="B368" s="157" t="s">
        <v>371</v>
      </c>
      <c r="C368" s="122">
        <f>TNR!C368+FNR!C368+TMN!C368+MJG!C368+TOL!C368+ANT!C368</f>
        <v>0</v>
      </c>
      <c r="D368" s="122">
        <f>TNR!D368+FNR!D368+TMN!D368+MJG!D368+TOL!D368+ANT!D368</f>
        <v>0</v>
      </c>
      <c r="E368" s="122">
        <f>TNR!E368+FNR!E368+TMN!E368+MJG!E368+TOL!E368+ANT!E368</f>
        <v>0</v>
      </c>
      <c r="F368" s="122">
        <f>TNR!F368+FNR!F368+TMN!F368+MJG!F368+TOL!F368+ANT!F368</f>
        <v>0</v>
      </c>
      <c r="G368" s="122">
        <f>TNR!G368+FNR!G368+TMN!G368+MJG!G368+TOL!G368+ANT!G368</f>
        <v>0</v>
      </c>
      <c r="H368" s="122">
        <f>TNR!H368+FNR!H368+TMN!H368+MJG!H368+TOL!H368+ANT!H368</f>
        <v>0</v>
      </c>
      <c r="I368" s="122">
        <f>TNR!I368+FNR!I368+TMN!I368+MJG!I368+TOL!I368+ANT!I368</f>
        <v>0</v>
      </c>
      <c r="J368" s="122">
        <f>TNR!J368+FNR!J368+TMN!J368+MJG!J368+TOL!J368+ANT!J368</f>
        <v>0</v>
      </c>
      <c r="K368" s="122">
        <f>TNR!K368+FNR!K368+TMN!K368+MJG!K368+TOL!K368+ANT!K368</f>
        <v>0</v>
      </c>
      <c r="L368" s="122">
        <f>TNR!L368+FNR!L368+TMN!L368+MJG!L368+TOL!L368+ANT!L368</f>
        <v>0</v>
      </c>
      <c r="M368" s="122">
        <f>TNR!M368+FNR!M368+TMN!M368+MJG!M368+TOL!M368+ANT!M368</f>
        <v>0</v>
      </c>
      <c r="N368" s="122">
        <f>TNR!N368+FNR!N368+TMN!N368+MJG!N368+TOL!N368+ANT!N368</f>
        <v>0</v>
      </c>
      <c r="O368" s="11">
        <f t="shared" si="35"/>
        <v>0</v>
      </c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81"/>
      <c r="AA368" s="181"/>
      <c r="AB368" s="57"/>
    </row>
    <row r="369" spans="1:28" x14ac:dyDescent="0.25">
      <c r="A369" s="107" t="s">
        <v>81</v>
      </c>
      <c r="B369" s="157" t="s">
        <v>370</v>
      </c>
      <c r="C369" s="122">
        <f>TNR!C369+FNR!C369+TMN!C369+MJG!C369+TOL!C369+ANT!C369</f>
        <v>0</v>
      </c>
      <c r="D369" s="122">
        <f>TNR!D369+FNR!D369+TMN!D369+MJG!D369+TOL!D369+ANT!D369</f>
        <v>0</v>
      </c>
      <c r="E369" s="122">
        <f>TNR!E369+FNR!E369+TMN!E369+MJG!E369+TOL!E369+ANT!E369</f>
        <v>0</v>
      </c>
      <c r="F369" s="122">
        <f>TNR!F369+FNR!F369+TMN!F369+MJG!F369+TOL!F369+ANT!F369</f>
        <v>0</v>
      </c>
      <c r="G369" s="122">
        <f>TNR!G369+FNR!G369+TMN!G369+MJG!G369+TOL!G369+ANT!G369</f>
        <v>0</v>
      </c>
      <c r="H369" s="122">
        <f>TNR!H369+FNR!H369+TMN!H369+MJG!H369+TOL!H369+ANT!H369</f>
        <v>0</v>
      </c>
      <c r="I369" s="122">
        <f>TNR!I369+FNR!I369+TMN!I369+MJG!I369+TOL!I369+ANT!I369</f>
        <v>0</v>
      </c>
      <c r="J369" s="122">
        <f>TNR!J369+FNR!J369+TMN!J369+MJG!J369+TOL!J369+ANT!J369</f>
        <v>0</v>
      </c>
      <c r="K369" s="122">
        <f>TNR!K369+FNR!K369+TMN!K369+MJG!K369+TOL!K369+ANT!K369</f>
        <v>0</v>
      </c>
      <c r="L369" s="122">
        <f>TNR!L369+FNR!L369+TMN!L369+MJG!L369+TOL!L369+ANT!L369</f>
        <v>0</v>
      </c>
      <c r="M369" s="122">
        <f>TNR!M369+FNR!M369+TMN!M369+MJG!M369+TOL!M369+ANT!M369</f>
        <v>0</v>
      </c>
      <c r="N369" s="122">
        <f>TNR!N369+FNR!N369+TMN!N369+MJG!N369+TOL!N369+ANT!N369</f>
        <v>0</v>
      </c>
      <c r="O369" s="11">
        <f t="shared" si="35"/>
        <v>0</v>
      </c>
      <c r="P369" s="181"/>
      <c r="Q369" s="181"/>
      <c r="R369" s="181"/>
      <c r="S369" s="181"/>
      <c r="T369" s="181"/>
      <c r="U369" s="181"/>
      <c r="V369" s="181"/>
      <c r="W369" s="181"/>
      <c r="X369" s="181"/>
      <c r="Y369" s="181"/>
      <c r="Z369" s="181"/>
      <c r="AA369" s="181"/>
      <c r="AB369" s="57"/>
    </row>
    <row r="370" spans="1:28" x14ac:dyDescent="0.25">
      <c r="A370" s="107" t="s">
        <v>216</v>
      </c>
      <c r="B370" s="158" t="s">
        <v>372</v>
      </c>
      <c r="C370" s="122">
        <f>TNR!C370+FNR!C370+TMN!C370+MJG!C370+TOL!C370+ANT!C370</f>
        <v>0</v>
      </c>
      <c r="D370" s="122">
        <f>TNR!D370+FNR!D370+TMN!D370+MJG!D370+TOL!D370+ANT!D370</f>
        <v>0</v>
      </c>
      <c r="E370" s="122">
        <f>TNR!E370+FNR!E370+TMN!E370+MJG!E370+TOL!E370+ANT!E370</f>
        <v>0</v>
      </c>
      <c r="F370" s="122">
        <f>TNR!F370+FNR!F370+TMN!F370+MJG!F370+TOL!F370+ANT!F370</f>
        <v>0</v>
      </c>
      <c r="G370" s="122">
        <f>TNR!G370+FNR!G370+TMN!G370+MJG!G370+TOL!G370+ANT!G370</f>
        <v>0</v>
      </c>
      <c r="H370" s="122">
        <f>TNR!H370+FNR!H370+TMN!H370+MJG!H370+TOL!H370+ANT!H370</f>
        <v>0</v>
      </c>
      <c r="I370" s="122">
        <f>TNR!I370+FNR!I370+TMN!I370+MJG!I370+TOL!I370+ANT!I370</f>
        <v>0</v>
      </c>
      <c r="J370" s="122">
        <f>TNR!J370+FNR!J370+TMN!J370+MJG!J370+TOL!J370+ANT!J370</f>
        <v>0</v>
      </c>
      <c r="K370" s="122">
        <f>TNR!K370+FNR!K370+TMN!K370+MJG!K370+TOL!K370+ANT!K370</f>
        <v>0</v>
      </c>
      <c r="L370" s="122">
        <f>TNR!L370+FNR!L370+TMN!L370+MJG!L370+TOL!L370+ANT!L370</f>
        <v>0</v>
      </c>
      <c r="M370" s="122">
        <f>TNR!M370+FNR!M370+TMN!M370+MJG!M370+TOL!M370+ANT!M370</f>
        <v>0</v>
      </c>
      <c r="N370" s="122">
        <f>TNR!N370+FNR!N370+TMN!N370+MJG!N370+TOL!N370+ANT!N370</f>
        <v>0</v>
      </c>
      <c r="O370" s="11">
        <f t="shared" si="35"/>
        <v>0</v>
      </c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57"/>
    </row>
    <row r="371" spans="1:28" x14ac:dyDescent="0.25">
      <c r="A371" s="107" t="s">
        <v>217</v>
      </c>
      <c r="B371" s="20" t="s">
        <v>61</v>
      </c>
      <c r="C371" s="122">
        <f>TNR!C371+FNR!C371+TMN!C371+MJG!C371+TOL!C371+ANT!C371</f>
        <v>0</v>
      </c>
      <c r="D371" s="122">
        <f>TNR!D371+FNR!D371+TMN!D371+MJG!D371+TOL!D371+ANT!D371</f>
        <v>0</v>
      </c>
      <c r="E371" s="122">
        <f>TNR!E371+FNR!E371+TMN!E371+MJG!E371+TOL!E371+ANT!E371</f>
        <v>0</v>
      </c>
      <c r="F371" s="122">
        <f>TNR!F371+FNR!F371+TMN!F371+MJG!F371+TOL!F371+ANT!F371</f>
        <v>0</v>
      </c>
      <c r="G371" s="122">
        <f>TNR!G371+FNR!G371+TMN!G371+MJG!G371+TOL!G371+ANT!G371</f>
        <v>0</v>
      </c>
      <c r="H371" s="122">
        <f>TNR!H371+FNR!H371+TMN!H371+MJG!H371+TOL!H371+ANT!H371</f>
        <v>0</v>
      </c>
      <c r="I371" s="122">
        <f>TNR!I371+FNR!I371+TMN!I371+MJG!I371+TOL!I371+ANT!I371</f>
        <v>0</v>
      </c>
      <c r="J371" s="122">
        <f>TNR!J371+FNR!J371+TMN!J371+MJG!J371+TOL!J371+ANT!J371</f>
        <v>0</v>
      </c>
      <c r="K371" s="122">
        <f>TNR!K371+FNR!K371+TMN!K371+MJG!K371+TOL!K371+ANT!K371</f>
        <v>0</v>
      </c>
      <c r="L371" s="122">
        <f>TNR!L371+FNR!L371+TMN!L371+MJG!L371+TOL!L371+ANT!L371</f>
        <v>0</v>
      </c>
      <c r="M371" s="122">
        <f>TNR!M371+FNR!M371+TMN!M371+MJG!M371+TOL!M371+ANT!M371</f>
        <v>0</v>
      </c>
      <c r="N371" s="122">
        <f>TNR!N371+FNR!N371+TMN!N371+MJG!N371+TOL!N371+ANT!N371</f>
        <v>0</v>
      </c>
      <c r="O371" s="11">
        <f t="shared" si="35"/>
        <v>0</v>
      </c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57"/>
    </row>
    <row r="372" spans="1:28" x14ac:dyDescent="0.25">
      <c r="A372" s="107" t="s">
        <v>218</v>
      </c>
      <c r="B372" s="157" t="s">
        <v>373</v>
      </c>
      <c r="C372" s="122">
        <f>TNR!C372+FNR!C372+TMN!C372+MJG!C372+TOL!C372+ANT!C372</f>
        <v>0</v>
      </c>
      <c r="D372" s="122">
        <f>TNR!D372+FNR!D372+TMN!D372+MJG!D372+TOL!D372+ANT!D372</f>
        <v>0</v>
      </c>
      <c r="E372" s="122">
        <f>TNR!E372+FNR!E372+TMN!E372+MJG!E372+TOL!E372+ANT!E372</f>
        <v>0</v>
      </c>
      <c r="F372" s="122">
        <f>TNR!F372+FNR!F372+TMN!F372+MJG!F372+TOL!F372+ANT!F372</f>
        <v>0</v>
      </c>
      <c r="G372" s="122">
        <f>TNR!G372+FNR!G372+TMN!G372+MJG!G372+TOL!G372+ANT!G372</f>
        <v>0</v>
      </c>
      <c r="H372" s="122">
        <f>TNR!H372+FNR!H372+TMN!H372+MJG!H372+TOL!H372+ANT!H372</f>
        <v>0</v>
      </c>
      <c r="I372" s="122">
        <f>TNR!I372+FNR!I372+TMN!I372+MJG!I372+TOL!I372+ANT!I372</f>
        <v>0</v>
      </c>
      <c r="J372" s="122">
        <f>TNR!J372+FNR!J372+TMN!J372+MJG!J372+TOL!J372+ANT!J372</f>
        <v>0</v>
      </c>
      <c r="K372" s="122">
        <f>TNR!K372+FNR!K372+TMN!K372+MJG!K372+TOL!K372+ANT!K372</f>
        <v>0</v>
      </c>
      <c r="L372" s="122">
        <f>TNR!L372+FNR!L372+TMN!L372+MJG!L372+TOL!L372+ANT!L372</f>
        <v>0</v>
      </c>
      <c r="M372" s="122">
        <f>TNR!M372+FNR!M372+TMN!M372+MJG!M372+TOL!M372+ANT!M372</f>
        <v>0</v>
      </c>
      <c r="N372" s="122">
        <f>TNR!N372+FNR!N372+TMN!N372+MJG!N372+TOL!N372+ANT!N372</f>
        <v>0</v>
      </c>
      <c r="O372" s="11">
        <f t="shared" si="35"/>
        <v>0</v>
      </c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81"/>
      <c r="AA372" s="181"/>
      <c r="AB372" s="57"/>
    </row>
    <row r="373" spans="1:28" x14ac:dyDescent="0.25">
      <c r="A373" s="107" t="s">
        <v>260</v>
      </c>
      <c r="B373" s="158" t="s">
        <v>374</v>
      </c>
      <c r="C373" s="122">
        <f>TNR!C373+FNR!C373+TMN!C373+MJG!C373+TOL!C373+ANT!C373</f>
        <v>0</v>
      </c>
      <c r="D373" s="122">
        <f>TNR!D373+FNR!D373+TMN!D373+MJG!D373+TOL!D373+ANT!D373</f>
        <v>0</v>
      </c>
      <c r="E373" s="122">
        <f>TNR!E373+FNR!E373+TMN!E373+MJG!E373+TOL!E373+ANT!E373</f>
        <v>0</v>
      </c>
      <c r="F373" s="122">
        <f>TNR!F373+FNR!F373+TMN!F373+MJG!F373+TOL!F373+ANT!F373</f>
        <v>0</v>
      </c>
      <c r="G373" s="122">
        <f>TNR!G373+FNR!G373+TMN!G373+MJG!G373+TOL!G373+ANT!G373</f>
        <v>0</v>
      </c>
      <c r="H373" s="122">
        <f>TNR!H373+FNR!H373+TMN!H373+MJG!H373+TOL!H373+ANT!H373</f>
        <v>0</v>
      </c>
      <c r="I373" s="122">
        <f>TNR!I373+FNR!I373+TMN!I373+MJG!I373+TOL!I373+ANT!I373</f>
        <v>0</v>
      </c>
      <c r="J373" s="122">
        <f>TNR!J373+FNR!J373+TMN!J373+MJG!J373+TOL!J373+ANT!J373</f>
        <v>0</v>
      </c>
      <c r="K373" s="122">
        <f>TNR!K373+FNR!K373+TMN!K373+MJG!K373+TOL!K373+ANT!K373</f>
        <v>0</v>
      </c>
      <c r="L373" s="122">
        <f>TNR!L373+FNR!L373+TMN!L373+MJG!L373+TOL!L373+ANT!L373</f>
        <v>0</v>
      </c>
      <c r="M373" s="122">
        <f>TNR!M373+FNR!M373+TMN!M373+MJG!M373+TOL!M373+ANT!M373</f>
        <v>0</v>
      </c>
      <c r="N373" s="122">
        <f>TNR!N373+FNR!N373+TMN!N373+MJG!N373+TOL!N373+ANT!N373</f>
        <v>0</v>
      </c>
      <c r="O373" s="11">
        <f t="shared" si="35"/>
        <v>0</v>
      </c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57"/>
    </row>
    <row r="374" spans="1:28" x14ac:dyDescent="0.25">
      <c r="A374" s="107" t="s">
        <v>262</v>
      </c>
      <c r="B374" s="158" t="s">
        <v>64</v>
      </c>
      <c r="C374" s="122">
        <f>TNR!C374+FNR!C374+TMN!C374+MJG!C374+TOL!C374+ANT!C374</f>
        <v>0</v>
      </c>
      <c r="D374" s="122">
        <f>TNR!D374+FNR!D374+TMN!D374+MJG!D374+TOL!D374+ANT!D374</f>
        <v>0</v>
      </c>
      <c r="E374" s="122">
        <f>TNR!E374+FNR!E374+TMN!E374+MJG!E374+TOL!E374+ANT!E374</f>
        <v>0</v>
      </c>
      <c r="F374" s="122">
        <f>TNR!F374+FNR!F374+TMN!F374+MJG!F374+TOL!F374+ANT!F374</f>
        <v>0</v>
      </c>
      <c r="G374" s="122">
        <f>TNR!G374+FNR!G374+TMN!G374+MJG!G374+TOL!G374+ANT!G374</f>
        <v>0</v>
      </c>
      <c r="H374" s="122">
        <f>TNR!H374+FNR!H374+TMN!H374+MJG!H374+TOL!H374+ANT!H374</f>
        <v>0</v>
      </c>
      <c r="I374" s="122">
        <f>TNR!I374+FNR!I374+TMN!I374+MJG!I374+TOL!I374+ANT!I374</f>
        <v>0</v>
      </c>
      <c r="J374" s="122">
        <f>TNR!J374+FNR!J374+TMN!J374+MJG!J374+TOL!J374+ANT!J374</f>
        <v>0</v>
      </c>
      <c r="K374" s="122">
        <f>TNR!K374+FNR!K374+TMN!K374+MJG!K374+TOL!K374+ANT!K374</f>
        <v>0</v>
      </c>
      <c r="L374" s="122">
        <f>TNR!L374+FNR!L374+TMN!L374+MJG!L374+TOL!L374+ANT!L374</f>
        <v>0</v>
      </c>
      <c r="M374" s="122">
        <f>TNR!M374+FNR!M374+TMN!M374+MJG!M374+TOL!M374+ANT!M374</f>
        <v>0</v>
      </c>
      <c r="N374" s="122">
        <f>TNR!N374+FNR!N374+TMN!N374+MJG!N374+TOL!N374+ANT!N374</f>
        <v>0</v>
      </c>
      <c r="O374" s="11">
        <f t="shared" si="35"/>
        <v>0</v>
      </c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  <c r="AA374" s="181"/>
      <c r="AB374" s="57"/>
    </row>
    <row r="375" spans="1:28" x14ac:dyDescent="0.25">
      <c r="A375" s="107" t="s">
        <v>264</v>
      </c>
      <c r="B375" s="158" t="s">
        <v>375</v>
      </c>
      <c r="C375" s="122">
        <f>TNR!C375+FNR!C375+TMN!C375+MJG!C375+TOL!C375+ANT!C375</f>
        <v>0</v>
      </c>
      <c r="D375" s="122">
        <f>TNR!D375+FNR!D375+TMN!D375+MJG!D375+TOL!D375+ANT!D375</f>
        <v>0</v>
      </c>
      <c r="E375" s="122">
        <f>TNR!E375+FNR!E375+TMN!E375+MJG!E375+TOL!E375+ANT!E375</f>
        <v>0</v>
      </c>
      <c r="F375" s="122">
        <f>TNR!F375+FNR!F375+TMN!F375+MJG!F375+TOL!F375+ANT!F375</f>
        <v>0</v>
      </c>
      <c r="G375" s="122">
        <f>TNR!G375+FNR!G375+TMN!G375+MJG!G375+TOL!G375+ANT!G375</f>
        <v>0</v>
      </c>
      <c r="H375" s="122">
        <f>TNR!H375+FNR!H375+TMN!H375+MJG!H375+TOL!H375+ANT!H375</f>
        <v>0</v>
      </c>
      <c r="I375" s="122">
        <f>TNR!I375+FNR!I375+TMN!I375+MJG!I375+TOL!I375+ANT!I375</f>
        <v>0</v>
      </c>
      <c r="J375" s="122">
        <f>TNR!J375+FNR!J375+TMN!J375+MJG!J375+TOL!J375+ANT!J375</f>
        <v>0</v>
      </c>
      <c r="K375" s="122">
        <f>TNR!K375+FNR!K375+TMN!K375+MJG!K375+TOL!K375+ANT!K375</f>
        <v>0</v>
      </c>
      <c r="L375" s="122">
        <f>TNR!L375+FNR!L375+TMN!L375+MJG!L375+TOL!L375+ANT!L375</f>
        <v>0</v>
      </c>
      <c r="M375" s="122">
        <f>TNR!M375+FNR!M375+TMN!M375+MJG!M375+TOL!M375+ANT!M375</f>
        <v>0</v>
      </c>
      <c r="N375" s="122">
        <f>TNR!N375+FNR!N375+TMN!N375+MJG!N375+TOL!N375+ANT!N375</f>
        <v>0</v>
      </c>
      <c r="O375" s="11">
        <f t="shared" si="35"/>
        <v>0</v>
      </c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57"/>
    </row>
    <row r="376" spans="1:28" x14ac:dyDescent="0.25">
      <c r="A376" s="107" t="s">
        <v>266</v>
      </c>
      <c r="B376" s="20" t="s">
        <v>64</v>
      </c>
      <c r="C376" s="122">
        <f>TNR!C376+FNR!C376+TMN!C376+MJG!C376+TOL!C376+ANT!C376</f>
        <v>0</v>
      </c>
      <c r="D376" s="122">
        <f>TNR!D376+FNR!D376+TMN!D376+MJG!D376+TOL!D376+ANT!D376</f>
        <v>0</v>
      </c>
      <c r="E376" s="122">
        <f>TNR!E376+FNR!E376+TMN!E376+MJG!E376+TOL!E376+ANT!E376</f>
        <v>0</v>
      </c>
      <c r="F376" s="122">
        <f>TNR!F376+FNR!F376+TMN!F376+MJG!F376+TOL!F376+ANT!F376</f>
        <v>0</v>
      </c>
      <c r="G376" s="122">
        <f>TNR!G376+FNR!G376+TMN!G376+MJG!G376+TOL!G376+ANT!G376</f>
        <v>0</v>
      </c>
      <c r="H376" s="122">
        <f>TNR!H376+FNR!H376+TMN!H376+MJG!H376+TOL!H376+ANT!H376</f>
        <v>0</v>
      </c>
      <c r="I376" s="122">
        <f>TNR!I376+FNR!I376+TMN!I376+MJG!I376+TOL!I376+ANT!I376</f>
        <v>0</v>
      </c>
      <c r="J376" s="122">
        <f>TNR!J376+FNR!J376+TMN!J376+MJG!J376+TOL!J376+ANT!J376</f>
        <v>0</v>
      </c>
      <c r="K376" s="122">
        <f>TNR!K376+FNR!K376+TMN!K376+MJG!K376+TOL!K376+ANT!K376</f>
        <v>0</v>
      </c>
      <c r="L376" s="122">
        <f>TNR!L376+FNR!L376+TMN!L376+MJG!L376+TOL!L376+ANT!L376</f>
        <v>0</v>
      </c>
      <c r="M376" s="122">
        <f>TNR!M376+FNR!M376+TMN!M376+MJG!M376+TOL!M376+ANT!M376</f>
        <v>0</v>
      </c>
      <c r="N376" s="122">
        <f>TNR!N376+FNR!N376+TMN!N376+MJG!N376+TOL!N376+ANT!N376</f>
        <v>0</v>
      </c>
      <c r="O376" s="11">
        <f t="shared" si="35"/>
        <v>0</v>
      </c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57"/>
    </row>
    <row r="377" spans="1:28" x14ac:dyDescent="0.25">
      <c r="A377" s="107" t="s">
        <v>267</v>
      </c>
      <c r="B377" s="20" t="s">
        <v>66</v>
      </c>
      <c r="C377" s="122">
        <f>TNR!C377+FNR!C377+TMN!C377+MJG!C377+TOL!C377+ANT!C377</f>
        <v>0</v>
      </c>
      <c r="D377" s="122">
        <f>TNR!D377+FNR!D377+TMN!D377+MJG!D377+TOL!D377+ANT!D377</f>
        <v>0</v>
      </c>
      <c r="E377" s="122">
        <f>TNR!E377+FNR!E377+TMN!E377+MJG!E377+TOL!E377+ANT!E377</f>
        <v>0</v>
      </c>
      <c r="F377" s="122">
        <f>TNR!F377+FNR!F377+TMN!F377+MJG!F377+TOL!F377+ANT!F377</f>
        <v>0</v>
      </c>
      <c r="G377" s="122">
        <f>TNR!G377+FNR!G377+TMN!G377+MJG!G377+TOL!G377+ANT!G377</f>
        <v>0</v>
      </c>
      <c r="H377" s="122">
        <f>TNR!H377+FNR!H377+TMN!H377+MJG!H377+TOL!H377+ANT!H377</f>
        <v>0</v>
      </c>
      <c r="I377" s="122">
        <f>TNR!I377+FNR!I377+TMN!I377+MJG!I377+TOL!I377+ANT!I377</f>
        <v>0</v>
      </c>
      <c r="J377" s="122">
        <f>TNR!J377+FNR!J377+TMN!J377+MJG!J377+TOL!J377+ANT!J377</f>
        <v>0</v>
      </c>
      <c r="K377" s="122">
        <f>TNR!K377+FNR!K377+TMN!K377+MJG!K377+TOL!K377+ANT!K377</f>
        <v>0</v>
      </c>
      <c r="L377" s="122">
        <f>TNR!L377+FNR!L377+TMN!L377+MJG!L377+TOL!L377+ANT!L377</f>
        <v>0</v>
      </c>
      <c r="M377" s="122">
        <f>TNR!M377+FNR!M377+TMN!M377+MJG!M377+TOL!M377+ANT!M377</f>
        <v>0</v>
      </c>
      <c r="N377" s="122">
        <f>TNR!N377+FNR!N377+TMN!N377+MJG!N377+TOL!N377+ANT!N377</f>
        <v>0</v>
      </c>
      <c r="O377" s="11">
        <f t="shared" si="35"/>
        <v>0</v>
      </c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57"/>
    </row>
    <row r="378" spans="1:28" x14ac:dyDescent="0.25">
      <c r="A378" s="107" t="s">
        <v>269</v>
      </c>
      <c r="B378" s="20" t="s">
        <v>68</v>
      </c>
      <c r="C378" s="122">
        <f>TNR!C378+FNR!C378+TMN!C378+MJG!C378+TOL!C378+ANT!C378</f>
        <v>0</v>
      </c>
      <c r="D378" s="122">
        <f>TNR!D378+FNR!D378+TMN!D378+MJG!D378+TOL!D378+ANT!D378</f>
        <v>0</v>
      </c>
      <c r="E378" s="122">
        <f>TNR!E378+FNR!E378+TMN!E378+MJG!E378+TOL!E378+ANT!E378</f>
        <v>0</v>
      </c>
      <c r="F378" s="122">
        <f>TNR!F378+FNR!F378+TMN!F378+MJG!F378+TOL!F378+ANT!F378</f>
        <v>0</v>
      </c>
      <c r="G378" s="122">
        <f>TNR!G378+FNR!G378+TMN!G378+MJG!G378+TOL!G378+ANT!G378</f>
        <v>0</v>
      </c>
      <c r="H378" s="122">
        <f>TNR!H378+FNR!H378+TMN!H378+MJG!H378+TOL!H378+ANT!H378</f>
        <v>0</v>
      </c>
      <c r="I378" s="122">
        <f>TNR!I378+FNR!I378+TMN!I378+MJG!I378+TOL!I378+ANT!I378</f>
        <v>0</v>
      </c>
      <c r="J378" s="122">
        <f>TNR!J378+FNR!J378+TMN!J378+MJG!J378+TOL!J378+ANT!J378</f>
        <v>0</v>
      </c>
      <c r="K378" s="122">
        <f>TNR!K378+FNR!K378+TMN!K378+MJG!K378+TOL!K378+ANT!K378</f>
        <v>0</v>
      </c>
      <c r="L378" s="122">
        <f>TNR!L378+FNR!L378+TMN!L378+MJG!L378+TOL!L378+ANT!L378</f>
        <v>0</v>
      </c>
      <c r="M378" s="122">
        <f>TNR!M378+FNR!M378+TMN!M378+MJG!M378+TOL!M378+ANT!M378</f>
        <v>0</v>
      </c>
      <c r="N378" s="122">
        <f>TNR!N378+FNR!N378+TMN!N378+MJG!N378+TOL!N378+ANT!N378</f>
        <v>0</v>
      </c>
      <c r="O378" s="11">
        <f t="shared" si="35"/>
        <v>0</v>
      </c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57"/>
    </row>
    <row r="379" spans="1:28" x14ac:dyDescent="0.25">
      <c r="A379" s="107" t="s">
        <v>271</v>
      </c>
      <c r="B379" s="20" t="s">
        <v>70</v>
      </c>
      <c r="C379" s="122">
        <f>TNR!C379+FNR!C379+TMN!C379+MJG!C379+TOL!C379+ANT!C379</f>
        <v>0</v>
      </c>
      <c r="D379" s="122">
        <f>TNR!D379+FNR!D379+TMN!D379+MJG!D379+TOL!D379+ANT!D379</f>
        <v>0</v>
      </c>
      <c r="E379" s="122">
        <f>TNR!E379+FNR!E379+TMN!E379+MJG!E379+TOL!E379+ANT!E379</f>
        <v>0</v>
      </c>
      <c r="F379" s="122">
        <f>TNR!F379+FNR!F379+TMN!F379+MJG!F379+TOL!F379+ANT!F379</f>
        <v>0</v>
      </c>
      <c r="G379" s="122">
        <f>TNR!G379+FNR!G379+TMN!G379+MJG!G379+TOL!G379+ANT!G379</f>
        <v>0</v>
      </c>
      <c r="H379" s="122">
        <f>TNR!H379+FNR!H379+TMN!H379+MJG!H379+TOL!H379+ANT!H379</f>
        <v>0</v>
      </c>
      <c r="I379" s="122">
        <f>TNR!I379+FNR!I379+TMN!I379+MJG!I379+TOL!I379+ANT!I379</f>
        <v>0</v>
      </c>
      <c r="J379" s="122">
        <f>TNR!J379+FNR!J379+TMN!J379+MJG!J379+TOL!J379+ANT!J379</f>
        <v>0</v>
      </c>
      <c r="K379" s="122">
        <f>TNR!K379+FNR!K379+TMN!K379+MJG!K379+TOL!K379+ANT!K379</f>
        <v>0</v>
      </c>
      <c r="L379" s="122">
        <f>TNR!L379+FNR!L379+TMN!L379+MJG!L379+TOL!L379+ANT!L379</f>
        <v>0</v>
      </c>
      <c r="M379" s="122">
        <f>TNR!M379+FNR!M379+TMN!M379+MJG!M379+TOL!M379+ANT!M379</f>
        <v>0</v>
      </c>
      <c r="N379" s="122">
        <f>TNR!N379+FNR!N379+TMN!N379+MJG!N379+TOL!N379+ANT!N379</f>
        <v>0</v>
      </c>
      <c r="O379" s="11">
        <f t="shared" si="35"/>
        <v>0</v>
      </c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57"/>
    </row>
    <row r="380" spans="1:28" x14ac:dyDescent="0.25">
      <c r="A380" s="107" t="s">
        <v>273</v>
      </c>
      <c r="B380" s="20" t="s">
        <v>72</v>
      </c>
      <c r="C380" s="122">
        <f>TNR!C380+FNR!C380+TMN!C380+MJG!C380+TOL!C380+ANT!C380</f>
        <v>0</v>
      </c>
      <c r="D380" s="122">
        <f>TNR!D380+FNR!D380+TMN!D380+MJG!D380+TOL!D380+ANT!D380</f>
        <v>0</v>
      </c>
      <c r="E380" s="122">
        <f>TNR!E380+FNR!E380+TMN!E380+MJG!E380+TOL!E380+ANT!E380</f>
        <v>0</v>
      </c>
      <c r="F380" s="122">
        <f>TNR!F380+FNR!F380+TMN!F380+MJG!F380+TOL!F380+ANT!F380</f>
        <v>0</v>
      </c>
      <c r="G380" s="122">
        <f>TNR!G380+FNR!G380+TMN!G380+MJG!G380+TOL!G380+ANT!G380</f>
        <v>0</v>
      </c>
      <c r="H380" s="122">
        <f>TNR!H380+FNR!H380+TMN!H380+MJG!H380+TOL!H380+ANT!H380</f>
        <v>0</v>
      </c>
      <c r="I380" s="122">
        <f>TNR!I380+FNR!I380+TMN!I380+MJG!I380+TOL!I380+ANT!I380</f>
        <v>0</v>
      </c>
      <c r="J380" s="122">
        <f>TNR!J380+FNR!J380+TMN!J380+MJG!J380+TOL!J380+ANT!J380</f>
        <v>0</v>
      </c>
      <c r="K380" s="122">
        <f>TNR!K380+FNR!K380+TMN!K380+MJG!K380+TOL!K380+ANT!K380</f>
        <v>0</v>
      </c>
      <c r="L380" s="122">
        <f>TNR!L380+FNR!L380+TMN!L380+MJG!L380+TOL!L380+ANT!L380</f>
        <v>0</v>
      </c>
      <c r="M380" s="122">
        <f>TNR!M380+FNR!M380+TMN!M380+MJG!M380+TOL!M380+ANT!M380</f>
        <v>0</v>
      </c>
      <c r="N380" s="122">
        <f>TNR!N380+FNR!N380+TMN!N380+MJG!N380+TOL!N380+ANT!N380</f>
        <v>0</v>
      </c>
      <c r="O380" s="11">
        <f t="shared" si="35"/>
        <v>0</v>
      </c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81"/>
      <c r="AB380" s="57"/>
    </row>
    <row r="381" spans="1:28" x14ac:dyDescent="0.25">
      <c r="A381" s="107" t="s">
        <v>275</v>
      </c>
      <c r="B381" s="20" t="s">
        <v>74</v>
      </c>
      <c r="C381" s="122">
        <f>TNR!C381+FNR!C381+TMN!C381+MJG!C381+TOL!C381+ANT!C381</f>
        <v>0</v>
      </c>
      <c r="D381" s="122">
        <f>TNR!D381+FNR!D381+TMN!D381+MJG!D381+TOL!D381+ANT!D381</f>
        <v>0</v>
      </c>
      <c r="E381" s="122">
        <f>TNR!E381+FNR!E381+TMN!E381+MJG!E381+TOL!E381+ANT!E381</f>
        <v>0</v>
      </c>
      <c r="F381" s="122">
        <f>TNR!F381+FNR!F381+TMN!F381+MJG!F381+TOL!F381+ANT!F381</f>
        <v>0</v>
      </c>
      <c r="G381" s="122">
        <f>TNR!G381+FNR!G381+TMN!G381+MJG!G381+TOL!G381+ANT!G381</f>
        <v>0</v>
      </c>
      <c r="H381" s="122">
        <f>TNR!H381+FNR!H381+TMN!H381+MJG!H381+TOL!H381+ANT!H381</f>
        <v>0</v>
      </c>
      <c r="I381" s="122">
        <f>TNR!I381+FNR!I381+TMN!I381+MJG!I381+TOL!I381+ANT!I381</f>
        <v>0</v>
      </c>
      <c r="J381" s="122">
        <f>TNR!J381+FNR!J381+TMN!J381+MJG!J381+TOL!J381+ANT!J381</f>
        <v>0</v>
      </c>
      <c r="K381" s="122">
        <f>TNR!K381+FNR!K381+TMN!K381+MJG!K381+TOL!K381+ANT!K381</f>
        <v>0</v>
      </c>
      <c r="L381" s="122">
        <f>TNR!L381+FNR!L381+TMN!L381+MJG!L381+TOL!L381+ANT!L381</f>
        <v>0</v>
      </c>
      <c r="M381" s="122">
        <f>TNR!M381+FNR!M381+TMN!M381+MJG!M381+TOL!M381+ANT!M381</f>
        <v>0</v>
      </c>
      <c r="N381" s="122">
        <f>TNR!N381+FNR!N381+TMN!N381+MJG!N381+TOL!N381+ANT!N381</f>
        <v>0</v>
      </c>
      <c r="O381" s="11">
        <f t="shared" si="35"/>
        <v>0</v>
      </c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81"/>
      <c r="AB381" s="57"/>
    </row>
    <row r="382" spans="1:28" x14ac:dyDescent="0.25">
      <c r="A382" s="107" t="s">
        <v>277</v>
      </c>
      <c r="B382" s="20" t="s">
        <v>76</v>
      </c>
      <c r="C382" s="122">
        <f>TNR!C382+FNR!C382+TMN!C382+MJG!C382+TOL!C382+ANT!C382</f>
        <v>0</v>
      </c>
      <c r="D382" s="122">
        <f>TNR!D382+FNR!D382+TMN!D382+MJG!D382+TOL!D382+ANT!D382</f>
        <v>0</v>
      </c>
      <c r="E382" s="122">
        <f>TNR!E382+FNR!E382+TMN!E382+MJG!E382+TOL!E382+ANT!E382</f>
        <v>0</v>
      </c>
      <c r="F382" s="122">
        <f>TNR!F382+FNR!F382+TMN!F382+MJG!F382+TOL!F382+ANT!F382</f>
        <v>0</v>
      </c>
      <c r="G382" s="122">
        <f>TNR!G382+FNR!G382+TMN!G382+MJG!G382+TOL!G382+ANT!G382</f>
        <v>0</v>
      </c>
      <c r="H382" s="122">
        <f>TNR!H382+FNR!H382+TMN!H382+MJG!H382+TOL!H382+ANT!H382</f>
        <v>0</v>
      </c>
      <c r="I382" s="122">
        <f>TNR!I382+FNR!I382+TMN!I382+MJG!I382+TOL!I382+ANT!I382</f>
        <v>0</v>
      </c>
      <c r="J382" s="122">
        <f>TNR!J382+FNR!J382+TMN!J382+MJG!J382+TOL!J382+ANT!J382</f>
        <v>0</v>
      </c>
      <c r="K382" s="122">
        <f>TNR!K382+FNR!K382+TMN!K382+MJG!K382+TOL!K382+ANT!K382</f>
        <v>0</v>
      </c>
      <c r="L382" s="122">
        <f>TNR!L382+FNR!L382+TMN!L382+MJG!L382+TOL!L382+ANT!L382</f>
        <v>0</v>
      </c>
      <c r="M382" s="122">
        <f>TNR!M382+FNR!M382+TMN!M382+MJG!M382+TOL!M382+ANT!M382</f>
        <v>0</v>
      </c>
      <c r="N382" s="122">
        <f>TNR!N382+FNR!N382+TMN!N382+MJG!N382+TOL!N382+ANT!N382</f>
        <v>0</v>
      </c>
      <c r="O382" s="11">
        <f t="shared" si="35"/>
        <v>0</v>
      </c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  <c r="AA382" s="181"/>
      <c r="AB382" s="57"/>
    </row>
    <row r="383" spans="1:28" ht="26.25" x14ac:dyDescent="0.25">
      <c r="A383" s="107" t="s">
        <v>279</v>
      </c>
      <c r="B383" s="20" t="s">
        <v>78</v>
      </c>
      <c r="C383" s="122">
        <f>TNR!C383+FNR!C383+TMN!C383+MJG!C383+TOL!C383+ANT!C383</f>
        <v>0</v>
      </c>
      <c r="D383" s="122">
        <f>TNR!D383+FNR!D383+TMN!D383+MJG!D383+TOL!D383+ANT!D383</f>
        <v>0</v>
      </c>
      <c r="E383" s="122">
        <f>TNR!E383+FNR!E383+TMN!E383+MJG!E383+TOL!E383+ANT!E383</f>
        <v>0</v>
      </c>
      <c r="F383" s="122">
        <f>TNR!F383+FNR!F383+TMN!F383+MJG!F383+TOL!F383+ANT!F383</f>
        <v>0</v>
      </c>
      <c r="G383" s="122">
        <f>TNR!G383+FNR!G383+TMN!G383+MJG!G383+TOL!G383+ANT!G383</f>
        <v>0</v>
      </c>
      <c r="H383" s="122">
        <f>TNR!H383+FNR!H383+TMN!H383+MJG!H383+TOL!H383+ANT!H383</f>
        <v>0</v>
      </c>
      <c r="I383" s="122">
        <f>TNR!I383+FNR!I383+TMN!I383+MJG!I383+TOL!I383+ANT!I383</f>
        <v>0</v>
      </c>
      <c r="J383" s="122">
        <f>TNR!J383+FNR!J383+TMN!J383+MJG!J383+TOL!J383+ANT!J383</f>
        <v>0</v>
      </c>
      <c r="K383" s="122">
        <f>TNR!K383+FNR!K383+TMN!K383+MJG!K383+TOL!K383+ANT!K383</f>
        <v>0</v>
      </c>
      <c r="L383" s="122">
        <f>TNR!L383+FNR!L383+TMN!L383+MJG!L383+TOL!L383+ANT!L383</f>
        <v>0</v>
      </c>
      <c r="M383" s="122">
        <f>TNR!M383+FNR!M383+TMN!M383+MJG!M383+TOL!M383+ANT!M383</f>
        <v>0</v>
      </c>
      <c r="N383" s="122">
        <f>TNR!N383+FNR!N383+TMN!N383+MJG!N383+TOL!N383+ANT!N383</f>
        <v>0</v>
      </c>
      <c r="O383" s="11">
        <f t="shared" si="35"/>
        <v>0</v>
      </c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57"/>
    </row>
    <row r="384" spans="1:28" x14ac:dyDescent="0.25">
      <c r="A384" s="107" t="s">
        <v>281</v>
      </c>
      <c r="B384" s="20" t="s">
        <v>80</v>
      </c>
      <c r="C384" s="122">
        <f>TNR!C384+FNR!C384+TMN!C384+MJG!C384+TOL!C384+ANT!C384</f>
        <v>0</v>
      </c>
      <c r="D384" s="122">
        <f>TNR!D384+FNR!D384+TMN!D384+MJG!D384+TOL!D384+ANT!D384</f>
        <v>0</v>
      </c>
      <c r="E384" s="122">
        <f>TNR!E384+FNR!E384+TMN!E384+MJG!E384+TOL!E384+ANT!E384</f>
        <v>2</v>
      </c>
      <c r="F384" s="122">
        <f>TNR!F384+FNR!F384+TMN!F384+MJG!F384+TOL!F384+ANT!F384</f>
        <v>0</v>
      </c>
      <c r="G384" s="122">
        <f>TNR!G384+FNR!G384+TMN!G384+MJG!G384+TOL!G384+ANT!G384</f>
        <v>0</v>
      </c>
      <c r="H384" s="122">
        <f>TNR!H384+FNR!H384+TMN!H384+MJG!H384+TOL!H384+ANT!H384</f>
        <v>0</v>
      </c>
      <c r="I384" s="122">
        <f>TNR!I384+FNR!I384+TMN!I384+MJG!I384+TOL!I384+ANT!I384</f>
        <v>0</v>
      </c>
      <c r="J384" s="122">
        <f>TNR!J384+FNR!J384+TMN!J384+MJG!J384+TOL!J384+ANT!J384</f>
        <v>0</v>
      </c>
      <c r="K384" s="122">
        <f>TNR!K384+FNR!K384+TMN!K384+MJG!K384+TOL!K384+ANT!K384</f>
        <v>0</v>
      </c>
      <c r="L384" s="122">
        <f>TNR!L384+FNR!L384+TMN!L384+MJG!L384+TOL!L384+ANT!L384</f>
        <v>0</v>
      </c>
      <c r="M384" s="122">
        <f>TNR!M384+FNR!M384+TMN!M384+MJG!M384+TOL!M384+ANT!M384</f>
        <v>0</v>
      </c>
      <c r="N384" s="122">
        <f>TNR!N384+FNR!N384+TMN!N384+MJG!N384+TOL!N384+ANT!N384</f>
        <v>0</v>
      </c>
      <c r="O384" s="11">
        <f t="shared" si="35"/>
        <v>2</v>
      </c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81"/>
      <c r="AA384" s="181"/>
      <c r="AB384" s="57"/>
    </row>
    <row r="385" spans="1:28" x14ac:dyDescent="0.25">
      <c r="A385" s="107" t="s">
        <v>283</v>
      </c>
      <c r="B385" s="12" t="s">
        <v>119</v>
      </c>
      <c r="C385" s="27">
        <f>SUM(C339:C384)</f>
        <v>3</v>
      </c>
      <c r="D385" s="27">
        <f t="shared" ref="D385:O385" si="36">SUM(D339:D384)</f>
        <v>5</v>
      </c>
      <c r="E385" s="27">
        <f t="shared" si="36"/>
        <v>16</v>
      </c>
      <c r="F385" s="27">
        <f t="shared" si="36"/>
        <v>0</v>
      </c>
      <c r="G385" s="27">
        <f t="shared" si="36"/>
        <v>0</v>
      </c>
      <c r="H385" s="27">
        <f t="shared" si="36"/>
        <v>0</v>
      </c>
      <c r="I385" s="27">
        <f t="shared" si="36"/>
        <v>0</v>
      </c>
      <c r="J385" s="27">
        <f t="shared" si="36"/>
        <v>0</v>
      </c>
      <c r="K385" s="27">
        <f t="shared" si="36"/>
        <v>0</v>
      </c>
      <c r="L385" s="27">
        <f t="shared" si="36"/>
        <v>0</v>
      </c>
      <c r="M385" s="27">
        <f t="shared" si="36"/>
        <v>0</v>
      </c>
      <c r="N385" s="27">
        <f t="shared" si="36"/>
        <v>0</v>
      </c>
      <c r="O385" s="11">
        <f t="shared" si="36"/>
        <v>24</v>
      </c>
      <c r="P385" s="698"/>
      <c r="Q385" s="698"/>
      <c r="R385" s="698"/>
      <c r="S385" s="698"/>
      <c r="T385" s="698"/>
      <c r="U385" s="698"/>
      <c r="V385" s="698"/>
      <c r="W385" s="698"/>
      <c r="X385" s="698"/>
      <c r="Y385" s="698"/>
      <c r="Z385" s="698"/>
      <c r="AA385" s="698"/>
      <c r="AB385" s="57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499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339" t="s">
        <v>287</v>
      </c>
      <c r="B390" s="1341" t="s">
        <v>224</v>
      </c>
      <c r="C390" s="1329" t="s">
        <v>225</v>
      </c>
      <c r="D390" s="1329"/>
      <c r="E390" s="1329"/>
      <c r="F390" s="1329"/>
      <c r="G390" s="1329"/>
      <c r="H390" s="1329"/>
      <c r="I390" s="1329"/>
      <c r="J390" s="1329"/>
      <c r="K390" s="1329"/>
      <c r="L390" s="1329"/>
      <c r="M390" s="1329"/>
      <c r="N390" s="1329"/>
      <c r="O390" s="132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5">
      <c r="A391" s="1340"/>
      <c r="B391" s="1342"/>
      <c r="C391" s="86" t="s">
        <v>1</v>
      </c>
      <c r="D391" s="86" t="s">
        <v>2</v>
      </c>
      <c r="E391" s="86" t="s">
        <v>3</v>
      </c>
      <c r="F391" s="86" t="s">
        <v>4</v>
      </c>
      <c r="G391" s="86" t="s">
        <v>5</v>
      </c>
      <c r="H391" s="86" t="s">
        <v>6</v>
      </c>
      <c r="I391" s="86" t="s">
        <v>7</v>
      </c>
      <c r="J391" s="86" t="s">
        <v>8</v>
      </c>
      <c r="K391" s="86" t="s">
        <v>9</v>
      </c>
      <c r="L391" s="86" t="s">
        <v>10</v>
      </c>
      <c r="M391" s="86" t="s">
        <v>11</v>
      </c>
      <c r="N391" s="86" t="s">
        <v>12</v>
      </c>
      <c r="O391" s="7" t="s">
        <v>442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5">
      <c r="A392" s="107" t="s">
        <v>13</v>
      </c>
      <c r="B392" s="14" t="s">
        <v>226</v>
      </c>
      <c r="C392" s="122">
        <f>TNR!C392+FNR!C392+TMN!C392+MJG!C392+TOL!C392+ANT!C392</f>
        <v>0</v>
      </c>
      <c r="D392" s="122">
        <f>TNR!D392+FNR!D392+TMN!D392+MJG!D392+TOL!D392+ANT!D392</f>
        <v>0</v>
      </c>
      <c r="E392" s="122">
        <f>TNR!E392+FNR!E392+TMN!E392+MJG!E392+TOL!E392+ANT!E392</f>
        <v>2</v>
      </c>
      <c r="F392" s="122">
        <f>TNR!F392+FNR!F392+TMN!F392+MJG!F392+TOL!F392+ANT!F392</f>
        <v>0</v>
      </c>
      <c r="G392" s="122">
        <f>TNR!G392+FNR!G392+TMN!G392+MJG!G392+TOL!G392+ANT!G392</f>
        <v>0</v>
      </c>
      <c r="H392" s="122">
        <f>TNR!H392+FNR!H392+TMN!H392+MJG!H392+TOL!H392+ANT!H392</f>
        <v>0</v>
      </c>
      <c r="I392" s="122">
        <f>TNR!I392+FNR!I392+TMN!I392+MJG!I392+TOL!I392+ANT!I392</f>
        <v>0</v>
      </c>
      <c r="J392" s="122">
        <f>TNR!J392+FNR!J392+TMN!J392+MJG!J392+TOL!J392+ANT!J392</f>
        <v>0</v>
      </c>
      <c r="K392" s="122">
        <f>TNR!K392+FNR!K392+TMN!K392+MJG!K392+TOL!K392+ANT!K392</f>
        <v>0</v>
      </c>
      <c r="L392" s="122">
        <f>TNR!L392+FNR!L392+TMN!L392+MJG!L392+TOL!L392+ANT!L392</f>
        <v>0</v>
      </c>
      <c r="M392" s="122">
        <f>TNR!M392+FNR!M392+TMN!M392+MJG!M392+TOL!M392+ANT!M392</f>
        <v>0</v>
      </c>
      <c r="N392" s="122">
        <f>TNR!N392+FNR!N392+TMN!N392+MJG!N392+TOL!N392+ANT!N392</f>
        <v>0</v>
      </c>
      <c r="O392" s="11">
        <f>SUM(C392:N392)</f>
        <v>2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107" t="s">
        <v>19</v>
      </c>
      <c r="B393" s="14" t="s">
        <v>227</v>
      </c>
      <c r="C393" s="122">
        <f>TNR!C393+FNR!C393+TMN!C393+MJG!C393+TOL!C393+ANT!C393</f>
        <v>0</v>
      </c>
      <c r="D393" s="122">
        <f>TNR!D393+FNR!D393+TMN!D393+MJG!D393+TOL!D393+ANT!D393</f>
        <v>0</v>
      </c>
      <c r="E393" s="122">
        <f>TNR!E393+FNR!E393+TMN!E393+MJG!E393+TOL!E393+ANT!E393</f>
        <v>0</v>
      </c>
      <c r="F393" s="122">
        <f>TNR!F393+FNR!F393+TMN!F393+MJG!F393+TOL!F393+ANT!F393</f>
        <v>0</v>
      </c>
      <c r="G393" s="122">
        <f>TNR!G393+FNR!G393+TMN!G393+MJG!G393+TOL!G393+ANT!G393</f>
        <v>0</v>
      </c>
      <c r="H393" s="122">
        <f>TNR!H393+FNR!H393+TMN!H393+MJG!H393+TOL!H393+ANT!H393</f>
        <v>0</v>
      </c>
      <c r="I393" s="122">
        <f>TNR!I393+FNR!I393+TMN!I393+MJG!I393+TOL!I393+ANT!I393</f>
        <v>0</v>
      </c>
      <c r="J393" s="122">
        <f>TNR!J393+FNR!J393+TMN!J393+MJG!J393+TOL!J393+ANT!J393</f>
        <v>0</v>
      </c>
      <c r="K393" s="122">
        <f>TNR!K393+FNR!K393+TMN!K393+MJG!K393+TOL!K393+ANT!K393</f>
        <v>0</v>
      </c>
      <c r="L393" s="122">
        <f>TNR!L393+FNR!L393+TMN!L393+MJG!L393+TOL!L393+ANT!L393</f>
        <v>0</v>
      </c>
      <c r="M393" s="122">
        <f>TNR!M393+FNR!M393+TMN!M393+MJG!M393+TOL!M393+ANT!M393</f>
        <v>0</v>
      </c>
      <c r="N393" s="122">
        <f>TNR!N393+FNR!N393+TMN!N393+MJG!N393+TOL!N393+ANT!N393</f>
        <v>0</v>
      </c>
      <c r="O393" s="11">
        <f t="shared" ref="O393:O438" si="37">SUM(C393:N393)</f>
        <v>0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5">
      <c r="A394" s="107" t="s">
        <v>25</v>
      </c>
      <c r="B394" s="14" t="s">
        <v>228</v>
      </c>
      <c r="C394" s="122">
        <f>TNR!C394+FNR!C394+TMN!C394+MJG!C394+TOL!C394+ANT!C394</f>
        <v>0</v>
      </c>
      <c r="D394" s="122">
        <f>TNR!D394+FNR!D394+TMN!D394+MJG!D394+TOL!D394+ANT!D394</f>
        <v>0</v>
      </c>
      <c r="E394" s="122">
        <f>TNR!E394+FNR!E394+TMN!E394+MJG!E394+TOL!E394+ANT!E394</f>
        <v>0</v>
      </c>
      <c r="F394" s="122">
        <f>TNR!F394+FNR!F394+TMN!F394+MJG!F394+TOL!F394+ANT!F394</f>
        <v>0</v>
      </c>
      <c r="G394" s="122">
        <f>TNR!G394+FNR!G394+TMN!G394+MJG!G394+TOL!G394+ANT!G394</f>
        <v>0</v>
      </c>
      <c r="H394" s="122">
        <f>TNR!H394+FNR!H394+TMN!H394+MJG!H394+TOL!H394+ANT!H394</f>
        <v>0</v>
      </c>
      <c r="I394" s="122">
        <f>TNR!I394+FNR!I394+TMN!I394+MJG!I394+TOL!I394+ANT!I394</f>
        <v>0</v>
      </c>
      <c r="J394" s="122">
        <f>TNR!J394+FNR!J394+TMN!J394+MJG!J394+TOL!J394+ANT!J394</f>
        <v>0</v>
      </c>
      <c r="K394" s="122">
        <f>TNR!K394+FNR!K394+TMN!K394+MJG!K394+TOL!K394+ANT!K394</f>
        <v>0</v>
      </c>
      <c r="L394" s="122">
        <f>TNR!L394+FNR!L394+TMN!L394+MJG!L394+TOL!L394+ANT!L394</f>
        <v>0</v>
      </c>
      <c r="M394" s="122">
        <f>TNR!M394+FNR!M394+TMN!M394+MJG!M394+TOL!M394+ANT!M394</f>
        <v>0</v>
      </c>
      <c r="N394" s="122">
        <f>TNR!N394+FNR!N394+TMN!N394+MJG!N394+TOL!N394+ANT!N394</f>
        <v>0</v>
      </c>
      <c r="O394" s="11">
        <f t="shared" si="37"/>
        <v>0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5">
      <c r="A395" s="107" t="s">
        <v>33</v>
      </c>
      <c r="B395" s="14" t="s">
        <v>229</v>
      </c>
      <c r="C395" s="122">
        <f>TNR!C395+FNR!C395+TMN!C395+MJG!C395+TOL!C395+ANT!C395</f>
        <v>0</v>
      </c>
      <c r="D395" s="122">
        <f>TNR!D395+FNR!D395+TMN!D395+MJG!D395+TOL!D395+ANT!D395</f>
        <v>0</v>
      </c>
      <c r="E395" s="122">
        <f>TNR!E395+FNR!E395+TMN!E395+MJG!E395+TOL!E395+ANT!E395</f>
        <v>0</v>
      </c>
      <c r="F395" s="122">
        <f>TNR!F395+FNR!F395+TMN!F395+MJG!F395+TOL!F395+ANT!F395</f>
        <v>0</v>
      </c>
      <c r="G395" s="122">
        <f>TNR!G395+FNR!G395+TMN!G395+MJG!G395+TOL!G395+ANT!G395</f>
        <v>0</v>
      </c>
      <c r="H395" s="122">
        <f>TNR!H395+FNR!H395+TMN!H395+MJG!H395+TOL!H395+ANT!H395</f>
        <v>0</v>
      </c>
      <c r="I395" s="122">
        <f>TNR!I395+FNR!I395+TMN!I395+MJG!I395+TOL!I395+ANT!I395</f>
        <v>0</v>
      </c>
      <c r="J395" s="122">
        <f>TNR!J395+FNR!J395+TMN!J395+MJG!J395+TOL!J395+ANT!J395</f>
        <v>0</v>
      </c>
      <c r="K395" s="122">
        <f>TNR!K395+FNR!K395+TMN!K395+MJG!K395+TOL!K395+ANT!K395</f>
        <v>0</v>
      </c>
      <c r="L395" s="122">
        <f>TNR!L395+FNR!L395+TMN!L395+MJG!L395+TOL!L395+ANT!L395</f>
        <v>0</v>
      </c>
      <c r="M395" s="122">
        <f>TNR!M395+FNR!M395+TMN!M395+MJG!M395+TOL!M395+ANT!M395</f>
        <v>0</v>
      </c>
      <c r="N395" s="122">
        <f>TNR!N395+FNR!N395+TMN!N395+MJG!N395+TOL!N395+ANT!N395</f>
        <v>0</v>
      </c>
      <c r="O395" s="11">
        <f t="shared" si="37"/>
        <v>0</v>
      </c>
    </row>
    <row r="396" spans="1:28" x14ac:dyDescent="0.25">
      <c r="A396" s="107" t="s">
        <v>35</v>
      </c>
      <c r="B396" s="14" t="s">
        <v>230</v>
      </c>
      <c r="C396" s="122">
        <f>TNR!C396+FNR!C396+TMN!C396+MJG!C396+TOL!C396+ANT!C396</f>
        <v>0</v>
      </c>
      <c r="D396" s="122">
        <f>TNR!D396+FNR!D396+TMN!D396+MJG!D396+TOL!D396+ANT!D396</f>
        <v>0</v>
      </c>
      <c r="E396" s="122">
        <f>TNR!E396+FNR!E396+TMN!E396+MJG!E396+TOL!E396+ANT!E396</f>
        <v>0</v>
      </c>
      <c r="F396" s="122">
        <f>TNR!F396+FNR!F396+TMN!F396+MJG!F396+TOL!F396+ANT!F396</f>
        <v>0</v>
      </c>
      <c r="G396" s="122">
        <f>TNR!G396+FNR!G396+TMN!G396+MJG!G396+TOL!G396+ANT!G396</f>
        <v>0</v>
      </c>
      <c r="H396" s="122">
        <f>TNR!H396+FNR!H396+TMN!H396+MJG!H396+TOL!H396+ANT!H396</f>
        <v>0</v>
      </c>
      <c r="I396" s="122">
        <f>TNR!I396+FNR!I396+TMN!I396+MJG!I396+TOL!I396+ANT!I396</f>
        <v>0</v>
      </c>
      <c r="J396" s="122">
        <f>TNR!J396+FNR!J396+TMN!J396+MJG!J396+TOL!J396+ANT!J396</f>
        <v>0</v>
      </c>
      <c r="K396" s="122">
        <f>TNR!K396+FNR!K396+TMN!K396+MJG!K396+TOL!K396+ANT!K396</f>
        <v>0</v>
      </c>
      <c r="L396" s="122">
        <f>TNR!L396+FNR!L396+TMN!L396+MJG!L396+TOL!L396+ANT!L396</f>
        <v>0</v>
      </c>
      <c r="M396" s="122">
        <f>TNR!M396+FNR!M396+TMN!M396+MJG!M396+TOL!M396+ANT!M396</f>
        <v>0</v>
      </c>
      <c r="N396" s="122">
        <f>TNR!N396+FNR!N396+TMN!N396+MJG!N396+TOL!N396+ANT!N396</f>
        <v>0</v>
      </c>
      <c r="O396" s="11">
        <f t="shared" si="37"/>
        <v>0</v>
      </c>
    </row>
    <row r="397" spans="1:28" x14ac:dyDescent="0.25">
      <c r="A397" s="107" t="s">
        <v>37</v>
      </c>
      <c r="B397" s="14" t="s">
        <v>231</v>
      </c>
      <c r="C397" s="122">
        <f>TNR!C397+FNR!C397+TMN!C397+MJG!C397+TOL!C397+ANT!C397</f>
        <v>0</v>
      </c>
      <c r="D397" s="122">
        <f>TNR!D397+FNR!D397+TMN!D397+MJG!D397+TOL!D397+ANT!D397</f>
        <v>0</v>
      </c>
      <c r="E397" s="122">
        <f>TNR!E397+FNR!E397+TMN!E397+MJG!E397+TOL!E397+ANT!E397</f>
        <v>0</v>
      </c>
      <c r="F397" s="122">
        <f>TNR!F397+FNR!F397+TMN!F397+MJG!F397+TOL!F397+ANT!F397</f>
        <v>0</v>
      </c>
      <c r="G397" s="122">
        <f>TNR!G397+FNR!G397+TMN!G397+MJG!G397+TOL!G397+ANT!G397</f>
        <v>0</v>
      </c>
      <c r="H397" s="122">
        <f>TNR!H397+FNR!H397+TMN!H397+MJG!H397+TOL!H397+ANT!H397</f>
        <v>0</v>
      </c>
      <c r="I397" s="122">
        <f>TNR!I397+FNR!I397+TMN!I397+MJG!I397+TOL!I397+ANT!I397</f>
        <v>0</v>
      </c>
      <c r="J397" s="122">
        <f>TNR!J397+FNR!J397+TMN!J397+MJG!J397+TOL!J397+ANT!J397</f>
        <v>0</v>
      </c>
      <c r="K397" s="122">
        <f>TNR!K397+FNR!K397+TMN!K397+MJG!K397+TOL!K397+ANT!K397</f>
        <v>0</v>
      </c>
      <c r="L397" s="122">
        <f>TNR!L397+FNR!L397+TMN!L397+MJG!L397+TOL!L397+ANT!L397</f>
        <v>0</v>
      </c>
      <c r="M397" s="122">
        <f>TNR!M397+FNR!M397+TMN!M397+MJG!M397+TOL!M397+ANT!M397</f>
        <v>0</v>
      </c>
      <c r="N397" s="122">
        <f>TNR!N397+FNR!N397+TMN!N397+MJG!N397+TOL!N397+ANT!N397</f>
        <v>0</v>
      </c>
      <c r="O397" s="11">
        <f t="shared" si="37"/>
        <v>0</v>
      </c>
    </row>
    <row r="398" spans="1:28" x14ac:dyDescent="0.25">
      <c r="A398" s="107" t="s">
        <v>39</v>
      </c>
      <c r="B398" s="14" t="s">
        <v>232</v>
      </c>
      <c r="C398" s="122">
        <f>TNR!C398+FNR!C398+TMN!C398+MJG!C398+TOL!C398+ANT!C398</f>
        <v>0</v>
      </c>
      <c r="D398" s="122">
        <f>TNR!D398+FNR!D398+TMN!D398+MJG!D398+TOL!D398+ANT!D398</f>
        <v>0</v>
      </c>
      <c r="E398" s="122">
        <f>TNR!E398+FNR!E398+TMN!E398+MJG!E398+TOL!E398+ANT!E398</f>
        <v>0</v>
      </c>
      <c r="F398" s="122">
        <f>TNR!F398+FNR!F398+TMN!F398+MJG!F398+TOL!F398+ANT!F398</f>
        <v>0</v>
      </c>
      <c r="G398" s="122">
        <f>TNR!G398+FNR!G398+TMN!G398+MJG!G398+TOL!G398+ANT!G398</f>
        <v>0</v>
      </c>
      <c r="H398" s="122">
        <f>TNR!H398+FNR!H398+TMN!H398+MJG!H398+TOL!H398+ANT!H398</f>
        <v>0</v>
      </c>
      <c r="I398" s="122">
        <f>TNR!I398+FNR!I398+TMN!I398+MJG!I398+TOL!I398+ANT!I398</f>
        <v>0</v>
      </c>
      <c r="J398" s="122">
        <f>TNR!J398+FNR!J398+TMN!J398+MJG!J398+TOL!J398+ANT!J398</f>
        <v>0</v>
      </c>
      <c r="K398" s="122">
        <f>TNR!K398+FNR!K398+TMN!K398+MJG!K398+TOL!K398+ANT!K398</f>
        <v>0</v>
      </c>
      <c r="L398" s="122">
        <f>TNR!L398+FNR!L398+TMN!L398+MJG!L398+TOL!L398+ANT!L398</f>
        <v>0</v>
      </c>
      <c r="M398" s="122">
        <f>TNR!M398+FNR!M398+TMN!M398+MJG!M398+TOL!M398+ANT!M398</f>
        <v>0</v>
      </c>
      <c r="N398" s="122">
        <f>TNR!N398+FNR!N398+TMN!N398+MJG!N398+TOL!N398+ANT!N398</f>
        <v>0</v>
      </c>
      <c r="O398" s="11">
        <f t="shared" si="37"/>
        <v>0</v>
      </c>
    </row>
    <row r="399" spans="1:28" x14ac:dyDescent="0.25">
      <c r="A399" s="107" t="s">
        <v>41</v>
      </c>
      <c r="B399" s="14" t="s">
        <v>233</v>
      </c>
      <c r="C399" s="122">
        <f>TNR!C399+FNR!C399+TMN!C399+MJG!C399+TOL!C399+ANT!C399</f>
        <v>0</v>
      </c>
      <c r="D399" s="122">
        <f>TNR!D399+FNR!D399+TMN!D399+MJG!D399+TOL!D399+ANT!D399</f>
        <v>1</v>
      </c>
      <c r="E399" s="122">
        <f>TNR!E399+FNR!E399+TMN!E399+MJG!E399+TOL!E399+ANT!E399</f>
        <v>0</v>
      </c>
      <c r="F399" s="122">
        <f>TNR!F399+FNR!F399+TMN!F399+MJG!F399+TOL!F399+ANT!F399</f>
        <v>0</v>
      </c>
      <c r="G399" s="122">
        <f>TNR!G399+FNR!G399+TMN!G399+MJG!G399+TOL!G399+ANT!G399</f>
        <v>0</v>
      </c>
      <c r="H399" s="122">
        <f>TNR!H399+FNR!H399+TMN!H399+MJG!H399+TOL!H399+ANT!H399</f>
        <v>0</v>
      </c>
      <c r="I399" s="122">
        <f>TNR!I399+FNR!I399+TMN!I399+MJG!I399+TOL!I399+ANT!I399</f>
        <v>0</v>
      </c>
      <c r="J399" s="122">
        <f>TNR!J399+FNR!J399+TMN!J399+MJG!J399+TOL!J399+ANT!J399</f>
        <v>0</v>
      </c>
      <c r="K399" s="122">
        <f>TNR!K399+FNR!K399+TMN!K399+MJG!K399+TOL!K399+ANT!K399</f>
        <v>0</v>
      </c>
      <c r="L399" s="122">
        <f>TNR!L399+FNR!L399+TMN!L399+MJG!L399+TOL!L399+ANT!L399</f>
        <v>0</v>
      </c>
      <c r="M399" s="122">
        <f>TNR!M399+FNR!M399+TMN!M399+MJG!M399+TOL!M399+ANT!M399</f>
        <v>0</v>
      </c>
      <c r="N399" s="122">
        <f>TNR!N399+FNR!N399+TMN!N399+MJG!N399+TOL!N399+ANT!N399</f>
        <v>0</v>
      </c>
      <c r="O399" s="11">
        <f t="shared" si="37"/>
        <v>1</v>
      </c>
    </row>
    <row r="400" spans="1:28" x14ac:dyDescent="0.25">
      <c r="A400" s="107" t="s">
        <v>43</v>
      </c>
      <c r="B400" s="14" t="s">
        <v>234</v>
      </c>
      <c r="C400" s="122">
        <f>TNR!C400+FNR!C400+TMN!C400+MJG!C400+TOL!C400+ANT!C400</f>
        <v>0</v>
      </c>
      <c r="D400" s="122">
        <f>TNR!D400+FNR!D400+TMN!D400+MJG!D400+TOL!D400+ANT!D400</f>
        <v>0</v>
      </c>
      <c r="E400" s="122">
        <f>TNR!E400+FNR!E400+TMN!E400+MJG!E400+TOL!E400+ANT!E400</f>
        <v>0</v>
      </c>
      <c r="F400" s="122">
        <f>TNR!F400+FNR!F400+TMN!F400+MJG!F400+TOL!F400+ANT!F400</f>
        <v>0</v>
      </c>
      <c r="G400" s="122">
        <f>TNR!G400+FNR!G400+TMN!G400+MJG!G400+TOL!G400+ANT!G400</f>
        <v>0</v>
      </c>
      <c r="H400" s="122">
        <f>TNR!H400+FNR!H400+TMN!H400+MJG!H400+TOL!H400+ANT!H400</f>
        <v>0</v>
      </c>
      <c r="I400" s="122">
        <f>TNR!I400+FNR!I400+TMN!I400+MJG!I400+TOL!I400+ANT!I400</f>
        <v>0</v>
      </c>
      <c r="J400" s="122">
        <f>TNR!J400+FNR!J400+TMN!J400+MJG!J400+TOL!J400+ANT!J400</f>
        <v>0</v>
      </c>
      <c r="K400" s="122">
        <f>TNR!K400+FNR!K400+TMN!K400+MJG!K400+TOL!K400+ANT!K400</f>
        <v>0</v>
      </c>
      <c r="L400" s="122">
        <f>TNR!L400+FNR!L400+TMN!L400+MJG!L400+TOL!L400+ANT!L400</f>
        <v>0</v>
      </c>
      <c r="M400" s="122">
        <f>TNR!M400+FNR!M400+TMN!M400+MJG!M400+TOL!M400+ANT!M400</f>
        <v>0</v>
      </c>
      <c r="N400" s="122">
        <f>TNR!N400+FNR!N400+TMN!N400+MJG!N400+TOL!N400+ANT!N400</f>
        <v>0</v>
      </c>
      <c r="O400" s="11">
        <f t="shared" si="37"/>
        <v>0</v>
      </c>
    </row>
    <row r="401" spans="1:15" x14ac:dyDescent="0.25">
      <c r="A401" s="107" t="s">
        <v>45</v>
      </c>
      <c r="B401" s="14" t="s">
        <v>235</v>
      </c>
      <c r="C401" s="122">
        <f>TNR!C401+FNR!C401+TMN!C401+MJG!C401+TOL!C401+ANT!C401</f>
        <v>0</v>
      </c>
      <c r="D401" s="122">
        <f>TNR!D401+FNR!D401+TMN!D401+MJG!D401+TOL!D401+ANT!D401</f>
        <v>0</v>
      </c>
      <c r="E401" s="122">
        <f>TNR!E401+FNR!E401+TMN!E401+MJG!E401+TOL!E401+ANT!E401</f>
        <v>0</v>
      </c>
      <c r="F401" s="122">
        <f>TNR!F401+FNR!F401+TMN!F401+MJG!F401+TOL!F401+ANT!F401</f>
        <v>0</v>
      </c>
      <c r="G401" s="122">
        <f>TNR!G401+FNR!G401+TMN!G401+MJG!G401+TOL!G401+ANT!G401</f>
        <v>0</v>
      </c>
      <c r="H401" s="122">
        <f>TNR!H401+FNR!H401+TMN!H401+MJG!H401+TOL!H401+ANT!H401</f>
        <v>0</v>
      </c>
      <c r="I401" s="122">
        <f>TNR!I401+FNR!I401+TMN!I401+MJG!I401+TOL!I401+ANT!I401</f>
        <v>0</v>
      </c>
      <c r="J401" s="122">
        <f>TNR!J401+FNR!J401+TMN!J401+MJG!J401+TOL!J401+ANT!J401</f>
        <v>0</v>
      </c>
      <c r="K401" s="122">
        <f>TNR!K401+FNR!K401+TMN!K401+MJG!K401+TOL!K401+ANT!K401</f>
        <v>0</v>
      </c>
      <c r="L401" s="122">
        <f>TNR!L401+FNR!L401+TMN!L401+MJG!L401+TOL!L401+ANT!L401</f>
        <v>0</v>
      </c>
      <c r="M401" s="122">
        <f>TNR!M401+FNR!M401+TMN!M401+MJG!M401+TOL!M401+ANT!M401</f>
        <v>0</v>
      </c>
      <c r="N401" s="122">
        <f>TNR!N401+FNR!N401+TMN!N401+MJG!N401+TOL!N401+ANT!N401</f>
        <v>0</v>
      </c>
      <c r="O401" s="11">
        <f t="shared" si="37"/>
        <v>0</v>
      </c>
    </row>
    <row r="402" spans="1:15" x14ac:dyDescent="0.25">
      <c r="A402" s="107" t="s">
        <v>47</v>
      </c>
      <c r="B402" s="14" t="s">
        <v>236</v>
      </c>
      <c r="C402" s="122">
        <f>TNR!C402+FNR!C402+TMN!C402+MJG!C402+TOL!C402+ANT!C402</f>
        <v>0</v>
      </c>
      <c r="D402" s="122">
        <f>TNR!D402+FNR!D402+TMN!D402+MJG!D402+TOL!D402+ANT!D402</f>
        <v>0</v>
      </c>
      <c r="E402" s="122">
        <f>TNR!E402+FNR!E402+TMN!E402+MJG!E402+TOL!E402+ANT!E402</f>
        <v>0</v>
      </c>
      <c r="F402" s="122">
        <f>TNR!F402+FNR!F402+TMN!F402+MJG!F402+TOL!F402+ANT!F402</f>
        <v>0</v>
      </c>
      <c r="G402" s="122">
        <f>TNR!G402+FNR!G402+TMN!G402+MJG!G402+TOL!G402+ANT!G402</f>
        <v>0</v>
      </c>
      <c r="H402" s="122">
        <f>TNR!H402+FNR!H402+TMN!H402+MJG!H402+TOL!H402+ANT!H402</f>
        <v>0</v>
      </c>
      <c r="I402" s="122">
        <f>TNR!I402+FNR!I402+TMN!I402+MJG!I402+TOL!I402+ANT!I402</f>
        <v>0</v>
      </c>
      <c r="J402" s="122">
        <f>TNR!J402+FNR!J402+TMN!J402+MJG!J402+TOL!J402+ANT!J402</f>
        <v>0</v>
      </c>
      <c r="K402" s="122">
        <f>TNR!K402+FNR!K402+TMN!K402+MJG!K402+TOL!K402+ANT!K402</f>
        <v>0</v>
      </c>
      <c r="L402" s="122">
        <f>TNR!L402+FNR!L402+TMN!L402+MJG!L402+TOL!L402+ANT!L402</f>
        <v>0</v>
      </c>
      <c r="M402" s="122">
        <f>TNR!M402+FNR!M402+TMN!M402+MJG!M402+TOL!M402+ANT!M402</f>
        <v>0</v>
      </c>
      <c r="N402" s="122">
        <f>TNR!N402+FNR!N402+TMN!N402+MJG!N402+TOL!N402+ANT!N402</f>
        <v>0</v>
      </c>
      <c r="O402" s="11">
        <f t="shared" si="37"/>
        <v>0</v>
      </c>
    </row>
    <row r="403" spans="1:15" x14ac:dyDescent="0.25">
      <c r="A403" s="107" t="s">
        <v>49</v>
      </c>
      <c r="B403" s="14" t="s">
        <v>237</v>
      </c>
      <c r="C403" s="122">
        <f>TNR!C403+FNR!C403+TMN!C403+MJG!C403+TOL!C403+ANT!C403</f>
        <v>0</v>
      </c>
      <c r="D403" s="122">
        <f>TNR!D403+FNR!D403+TMN!D403+MJG!D403+TOL!D403+ANT!D403</f>
        <v>0</v>
      </c>
      <c r="E403" s="122">
        <f>TNR!E403+FNR!E403+TMN!E403+MJG!E403+TOL!E403+ANT!E403</f>
        <v>0</v>
      </c>
      <c r="F403" s="122">
        <f>TNR!F403+FNR!F403+TMN!F403+MJG!F403+TOL!F403+ANT!F403</f>
        <v>0</v>
      </c>
      <c r="G403" s="122">
        <f>TNR!G403+FNR!G403+TMN!G403+MJG!G403+TOL!G403+ANT!G403</f>
        <v>0</v>
      </c>
      <c r="H403" s="122">
        <f>TNR!H403+FNR!H403+TMN!H403+MJG!H403+TOL!H403+ANT!H403</f>
        <v>0</v>
      </c>
      <c r="I403" s="122">
        <f>TNR!I403+FNR!I403+TMN!I403+MJG!I403+TOL!I403+ANT!I403</f>
        <v>0</v>
      </c>
      <c r="J403" s="122">
        <f>TNR!J403+FNR!J403+TMN!J403+MJG!J403+TOL!J403+ANT!J403</f>
        <v>0</v>
      </c>
      <c r="K403" s="122">
        <f>TNR!K403+FNR!K403+TMN!K403+MJG!K403+TOL!K403+ANT!K403</f>
        <v>0</v>
      </c>
      <c r="L403" s="122">
        <f>TNR!L403+FNR!L403+TMN!L403+MJG!L403+TOL!L403+ANT!L403</f>
        <v>0</v>
      </c>
      <c r="M403" s="122">
        <f>TNR!M403+FNR!M403+TMN!M403+MJG!M403+TOL!M403+ANT!M403</f>
        <v>0</v>
      </c>
      <c r="N403" s="122">
        <f>TNR!N403+FNR!N403+TMN!N403+MJG!N403+TOL!N403+ANT!N403</f>
        <v>0</v>
      </c>
      <c r="O403" s="11">
        <f t="shared" si="37"/>
        <v>0</v>
      </c>
    </row>
    <row r="404" spans="1:15" x14ac:dyDescent="0.25">
      <c r="A404" s="107" t="s">
        <v>50</v>
      </c>
      <c r="B404" s="14" t="s">
        <v>238</v>
      </c>
      <c r="C404" s="122">
        <f>TNR!C404+FNR!C404+TMN!C404+MJG!C404+TOL!C404+ANT!C404</f>
        <v>0</v>
      </c>
      <c r="D404" s="122">
        <f>TNR!D404+FNR!D404+TMN!D404+MJG!D404+TOL!D404+ANT!D404</f>
        <v>0</v>
      </c>
      <c r="E404" s="122">
        <f>TNR!E404+FNR!E404+TMN!E404+MJG!E404+TOL!E404+ANT!E404</f>
        <v>0</v>
      </c>
      <c r="F404" s="122">
        <f>TNR!F404+FNR!F404+TMN!F404+MJG!F404+TOL!F404+ANT!F404</f>
        <v>0</v>
      </c>
      <c r="G404" s="122">
        <f>TNR!G404+FNR!G404+TMN!G404+MJG!G404+TOL!G404+ANT!G404</f>
        <v>0</v>
      </c>
      <c r="H404" s="122">
        <f>TNR!H404+FNR!H404+TMN!H404+MJG!H404+TOL!H404+ANT!H404</f>
        <v>0</v>
      </c>
      <c r="I404" s="122">
        <f>TNR!I404+FNR!I404+TMN!I404+MJG!I404+TOL!I404+ANT!I404</f>
        <v>0</v>
      </c>
      <c r="J404" s="122">
        <f>TNR!J404+FNR!J404+TMN!J404+MJG!J404+TOL!J404+ANT!J404</f>
        <v>0</v>
      </c>
      <c r="K404" s="122">
        <f>TNR!K404+FNR!K404+TMN!K404+MJG!K404+TOL!K404+ANT!K404</f>
        <v>0</v>
      </c>
      <c r="L404" s="122">
        <f>TNR!L404+FNR!L404+TMN!L404+MJG!L404+TOL!L404+ANT!L404</f>
        <v>0</v>
      </c>
      <c r="M404" s="122">
        <f>TNR!M404+FNR!M404+TMN!M404+MJG!M404+TOL!M404+ANT!M404</f>
        <v>0</v>
      </c>
      <c r="N404" s="122">
        <f>TNR!N404+FNR!N404+TMN!N404+MJG!N404+TOL!N404+ANT!N404</f>
        <v>0</v>
      </c>
      <c r="O404" s="11">
        <f t="shared" si="37"/>
        <v>0</v>
      </c>
    </row>
    <row r="405" spans="1:15" x14ac:dyDescent="0.25">
      <c r="A405" s="107" t="s">
        <v>51</v>
      </c>
      <c r="B405" s="14" t="s">
        <v>239</v>
      </c>
      <c r="C405" s="122">
        <f>TNR!C405+FNR!C405+TMN!C405+MJG!C405+TOL!C405+ANT!C405</f>
        <v>0</v>
      </c>
      <c r="D405" s="122">
        <f>TNR!D405+FNR!D405+TMN!D405+MJG!D405+TOL!D405+ANT!D405</f>
        <v>0</v>
      </c>
      <c r="E405" s="122">
        <f>TNR!E405+FNR!E405+TMN!E405+MJG!E405+TOL!E405+ANT!E405</f>
        <v>0</v>
      </c>
      <c r="F405" s="122">
        <f>TNR!F405+FNR!F405+TMN!F405+MJG!F405+TOL!F405+ANT!F405</f>
        <v>0</v>
      </c>
      <c r="G405" s="122">
        <f>TNR!G405+FNR!G405+TMN!G405+MJG!G405+TOL!G405+ANT!G405</f>
        <v>0</v>
      </c>
      <c r="H405" s="122">
        <f>TNR!H405+FNR!H405+TMN!H405+MJG!H405+TOL!H405+ANT!H405</f>
        <v>0</v>
      </c>
      <c r="I405" s="122">
        <f>TNR!I405+FNR!I405+TMN!I405+MJG!I405+TOL!I405+ANT!I405</f>
        <v>0</v>
      </c>
      <c r="J405" s="122">
        <f>TNR!J405+FNR!J405+TMN!J405+MJG!J405+TOL!J405+ANT!J405</f>
        <v>0</v>
      </c>
      <c r="K405" s="122">
        <f>TNR!K405+FNR!K405+TMN!K405+MJG!K405+TOL!K405+ANT!K405</f>
        <v>0</v>
      </c>
      <c r="L405" s="122">
        <f>TNR!L405+FNR!L405+TMN!L405+MJG!L405+TOL!L405+ANT!L405</f>
        <v>0</v>
      </c>
      <c r="M405" s="122">
        <f>TNR!M405+FNR!M405+TMN!M405+MJG!M405+TOL!M405+ANT!M405</f>
        <v>0</v>
      </c>
      <c r="N405" s="122">
        <f>TNR!N405+FNR!N405+TMN!N405+MJG!N405+TOL!N405+ANT!N405</f>
        <v>0</v>
      </c>
      <c r="O405" s="11">
        <f t="shared" si="37"/>
        <v>0</v>
      </c>
    </row>
    <row r="406" spans="1:15" x14ac:dyDescent="0.25">
      <c r="A406" s="107" t="s">
        <v>53</v>
      </c>
      <c r="B406" s="14" t="s">
        <v>240</v>
      </c>
      <c r="C406" s="122">
        <f>TNR!C406+FNR!C406+TMN!C406+MJG!C406+TOL!C406+ANT!C406</f>
        <v>0</v>
      </c>
      <c r="D406" s="122">
        <f>TNR!D406+FNR!D406+TMN!D406+MJG!D406+TOL!D406+ANT!D406</f>
        <v>0</v>
      </c>
      <c r="E406" s="122">
        <f>TNR!E406+FNR!E406+TMN!E406+MJG!E406+TOL!E406+ANT!E406</f>
        <v>0</v>
      </c>
      <c r="F406" s="122">
        <f>TNR!F406+FNR!F406+TMN!F406+MJG!F406+TOL!F406+ANT!F406</f>
        <v>0</v>
      </c>
      <c r="G406" s="122">
        <f>TNR!G406+FNR!G406+TMN!G406+MJG!G406+TOL!G406+ANT!G406</f>
        <v>0</v>
      </c>
      <c r="H406" s="122">
        <f>TNR!H406+FNR!H406+TMN!H406+MJG!H406+TOL!H406+ANT!H406</f>
        <v>0</v>
      </c>
      <c r="I406" s="122">
        <f>TNR!I406+FNR!I406+TMN!I406+MJG!I406+TOL!I406+ANT!I406</f>
        <v>0</v>
      </c>
      <c r="J406" s="122">
        <f>TNR!J406+FNR!J406+TMN!J406+MJG!J406+TOL!J406+ANT!J406</f>
        <v>0</v>
      </c>
      <c r="K406" s="122">
        <f>TNR!K406+FNR!K406+TMN!K406+MJG!K406+TOL!K406+ANT!K406</f>
        <v>0</v>
      </c>
      <c r="L406" s="122">
        <f>TNR!L406+FNR!L406+TMN!L406+MJG!L406+TOL!L406+ANT!L406</f>
        <v>0</v>
      </c>
      <c r="M406" s="122">
        <f>TNR!M406+FNR!M406+TMN!M406+MJG!M406+TOL!M406+ANT!M406</f>
        <v>0</v>
      </c>
      <c r="N406" s="122">
        <f>TNR!N406+FNR!N406+TMN!N406+MJG!N406+TOL!N406+ANT!N406</f>
        <v>0</v>
      </c>
      <c r="O406" s="11">
        <f t="shared" si="37"/>
        <v>0</v>
      </c>
    </row>
    <row r="407" spans="1:15" x14ac:dyDescent="0.25">
      <c r="A407" s="107" t="s">
        <v>54</v>
      </c>
      <c r="B407" s="14" t="s">
        <v>241</v>
      </c>
      <c r="C407" s="122">
        <f>TNR!C407+FNR!C407+TMN!C407+MJG!C407+TOL!C407+ANT!C407</f>
        <v>0</v>
      </c>
      <c r="D407" s="122">
        <f>TNR!D407+FNR!D407+TMN!D407+MJG!D407+TOL!D407+ANT!D407</f>
        <v>0</v>
      </c>
      <c r="E407" s="122">
        <f>TNR!E407+FNR!E407+TMN!E407+MJG!E407+TOL!E407+ANT!E407</f>
        <v>1</v>
      </c>
      <c r="F407" s="122">
        <f>TNR!F407+FNR!F407+TMN!F407+MJG!F407+TOL!F407+ANT!F407</f>
        <v>0</v>
      </c>
      <c r="G407" s="122">
        <f>TNR!G407+FNR!G407+TMN!G407+MJG!G407+TOL!G407+ANT!G407</f>
        <v>0</v>
      </c>
      <c r="H407" s="122">
        <f>TNR!H407+FNR!H407+TMN!H407+MJG!H407+TOL!H407+ANT!H407</f>
        <v>0</v>
      </c>
      <c r="I407" s="122">
        <f>TNR!I407+FNR!I407+TMN!I407+MJG!I407+TOL!I407+ANT!I407</f>
        <v>0</v>
      </c>
      <c r="J407" s="122">
        <f>TNR!J407+FNR!J407+TMN!J407+MJG!J407+TOL!J407+ANT!J407</f>
        <v>0</v>
      </c>
      <c r="K407" s="122">
        <f>TNR!K407+FNR!K407+TMN!K407+MJG!K407+TOL!K407+ANT!K407</f>
        <v>0</v>
      </c>
      <c r="L407" s="122">
        <f>TNR!L407+FNR!L407+TMN!L407+MJG!L407+TOL!L407+ANT!L407</f>
        <v>0</v>
      </c>
      <c r="M407" s="122">
        <f>TNR!M407+FNR!M407+TMN!M407+MJG!M407+TOL!M407+ANT!M407</f>
        <v>0</v>
      </c>
      <c r="N407" s="122">
        <f>TNR!N407+FNR!N407+TMN!N407+MJG!N407+TOL!N407+ANT!N407</f>
        <v>0</v>
      </c>
      <c r="O407" s="11">
        <f t="shared" si="37"/>
        <v>1</v>
      </c>
    </row>
    <row r="408" spans="1:15" x14ac:dyDescent="0.25">
      <c r="A408" s="107" t="s">
        <v>56</v>
      </c>
      <c r="B408" s="14" t="s">
        <v>242</v>
      </c>
      <c r="C408" s="122">
        <f>TNR!C408+FNR!C408+TMN!C408+MJG!C408+TOL!C408+ANT!C408</f>
        <v>0</v>
      </c>
      <c r="D408" s="122">
        <f>TNR!D408+FNR!D408+TMN!D408+MJG!D408+TOL!D408+ANT!D408</f>
        <v>0</v>
      </c>
      <c r="E408" s="122">
        <f>TNR!E408+FNR!E408+TMN!E408+MJG!E408+TOL!E408+ANT!E408</f>
        <v>0</v>
      </c>
      <c r="F408" s="122">
        <f>TNR!F408+FNR!F408+TMN!F408+MJG!F408+TOL!F408+ANT!F408</f>
        <v>0</v>
      </c>
      <c r="G408" s="122">
        <f>TNR!G408+FNR!G408+TMN!G408+MJG!G408+TOL!G408+ANT!G408</f>
        <v>0</v>
      </c>
      <c r="H408" s="122">
        <f>TNR!H408+FNR!H408+TMN!H408+MJG!H408+TOL!H408+ANT!H408</f>
        <v>0</v>
      </c>
      <c r="I408" s="122">
        <f>TNR!I408+FNR!I408+TMN!I408+MJG!I408+TOL!I408+ANT!I408</f>
        <v>0</v>
      </c>
      <c r="J408" s="122">
        <f>TNR!J408+FNR!J408+TMN!J408+MJG!J408+TOL!J408+ANT!J408</f>
        <v>0</v>
      </c>
      <c r="K408" s="122">
        <f>TNR!K408+FNR!K408+TMN!K408+MJG!K408+TOL!K408+ANT!K408</f>
        <v>0</v>
      </c>
      <c r="L408" s="122">
        <f>TNR!L408+FNR!L408+TMN!L408+MJG!L408+TOL!L408+ANT!L408</f>
        <v>0</v>
      </c>
      <c r="M408" s="122">
        <f>TNR!M408+FNR!M408+TMN!M408+MJG!M408+TOL!M408+ANT!M408</f>
        <v>0</v>
      </c>
      <c r="N408" s="122">
        <f>TNR!N408+FNR!N408+TMN!N408+MJG!N408+TOL!N408+ANT!N408</f>
        <v>0</v>
      </c>
      <c r="O408" s="11">
        <f t="shared" si="37"/>
        <v>0</v>
      </c>
    </row>
    <row r="409" spans="1:15" x14ac:dyDescent="0.25">
      <c r="A409" s="107" t="s">
        <v>57</v>
      </c>
      <c r="B409" s="14" t="s">
        <v>243</v>
      </c>
      <c r="C409" s="122">
        <f>TNR!C409+FNR!C409+TMN!C409+MJG!C409+TOL!C409+ANT!C409</f>
        <v>0</v>
      </c>
      <c r="D409" s="122">
        <f>TNR!D409+FNR!D409+TMN!D409+MJG!D409+TOL!D409+ANT!D409</f>
        <v>0</v>
      </c>
      <c r="E409" s="122">
        <f>TNR!E409+FNR!E409+TMN!E409+MJG!E409+TOL!E409+ANT!E409</f>
        <v>0</v>
      </c>
      <c r="F409" s="122">
        <f>TNR!F409+FNR!F409+TMN!F409+MJG!F409+TOL!F409+ANT!F409</f>
        <v>0</v>
      </c>
      <c r="G409" s="122">
        <f>TNR!G409+FNR!G409+TMN!G409+MJG!G409+TOL!G409+ANT!G409</f>
        <v>0</v>
      </c>
      <c r="H409" s="122">
        <f>TNR!H409+FNR!H409+TMN!H409+MJG!H409+TOL!H409+ANT!H409</f>
        <v>0</v>
      </c>
      <c r="I409" s="122">
        <f>TNR!I409+FNR!I409+TMN!I409+MJG!I409+TOL!I409+ANT!I409</f>
        <v>0</v>
      </c>
      <c r="J409" s="122">
        <f>TNR!J409+FNR!J409+TMN!J409+MJG!J409+TOL!J409+ANT!J409</f>
        <v>0</v>
      </c>
      <c r="K409" s="122">
        <f>TNR!K409+FNR!K409+TMN!K409+MJG!K409+TOL!K409+ANT!K409</f>
        <v>0</v>
      </c>
      <c r="L409" s="122">
        <f>TNR!L409+FNR!L409+TMN!L409+MJG!L409+TOL!L409+ANT!L409</f>
        <v>0</v>
      </c>
      <c r="M409" s="122">
        <f>TNR!M409+FNR!M409+TMN!M409+MJG!M409+TOL!M409+ANT!M409</f>
        <v>0</v>
      </c>
      <c r="N409" s="122">
        <f>TNR!N409+FNR!N409+TMN!N409+MJG!N409+TOL!N409+ANT!N409</f>
        <v>0</v>
      </c>
      <c r="O409" s="11">
        <f t="shared" si="37"/>
        <v>0</v>
      </c>
    </row>
    <row r="410" spans="1:15" x14ac:dyDescent="0.25">
      <c r="A410" s="107" t="s">
        <v>59</v>
      </c>
      <c r="B410" s="14" t="s">
        <v>244</v>
      </c>
      <c r="C410" s="122">
        <f>TNR!C410+FNR!C410+TMN!C410+MJG!C410+TOL!C410+ANT!C410</f>
        <v>0</v>
      </c>
      <c r="D410" s="122">
        <f>TNR!D410+FNR!D410+TMN!D410+MJG!D410+TOL!D410+ANT!D410</f>
        <v>0</v>
      </c>
      <c r="E410" s="122">
        <f>TNR!E410+FNR!E410+TMN!E410+MJG!E410+TOL!E410+ANT!E410</f>
        <v>0</v>
      </c>
      <c r="F410" s="122">
        <f>TNR!F410+FNR!F410+TMN!F410+MJG!F410+TOL!F410+ANT!F410</f>
        <v>0</v>
      </c>
      <c r="G410" s="122">
        <f>TNR!G410+FNR!G410+TMN!G410+MJG!G410+TOL!G410+ANT!G410</f>
        <v>0</v>
      </c>
      <c r="H410" s="122">
        <f>TNR!H410+FNR!H410+TMN!H410+MJG!H410+TOL!H410+ANT!H410</f>
        <v>0</v>
      </c>
      <c r="I410" s="122">
        <f>TNR!I410+FNR!I410+TMN!I410+MJG!I410+TOL!I410+ANT!I410</f>
        <v>0</v>
      </c>
      <c r="J410" s="122">
        <f>TNR!J410+FNR!J410+TMN!J410+MJG!J410+TOL!J410+ANT!J410</f>
        <v>0</v>
      </c>
      <c r="K410" s="122">
        <f>TNR!K410+FNR!K410+TMN!K410+MJG!K410+TOL!K410+ANT!K410</f>
        <v>0</v>
      </c>
      <c r="L410" s="122">
        <f>TNR!L410+FNR!L410+TMN!L410+MJG!L410+TOL!L410+ANT!L410</f>
        <v>0</v>
      </c>
      <c r="M410" s="122">
        <f>TNR!M410+FNR!M410+TMN!M410+MJG!M410+TOL!M410+ANT!M410</f>
        <v>0</v>
      </c>
      <c r="N410" s="122">
        <f>TNR!N410+FNR!N410+TMN!N410+MJG!N410+TOL!N410+ANT!N410</f>
        <v>0</v>
      </c>
      <c r="O410" s="11">
        <f t="shared" si="37"/>
        <v>0</v>
      </c>
    </row>
    <row r="411" spans="1:15" x14ac:dyDescent="0.25">
      <c r="A411" s="107" t="s">
        <v>60</v>
      </c>
      <c r="B411" s="14" t="s">
        <v>245</v>
      </c>
      <c r="C411" s="122">
        <f>TNR!C411+FNR!C411+TMN!C411+MJG!C411+TOL!C411+ANT!C411</f>
        <v>0</v>
      </c>
      <c r="D411" s="122">
        <f>TNR!D411+FNR!D411+TMN!D411+MJG!D411+TOL!D411+ANT!D411</f>
        <v>0</v>
      </c>
      <c r="E411" s="122">
        <f>TNR!E411+FNR!E411+TMN!E411+MJG!E411+TOL!E411+ANT!E411</f>
        <v>2</v>
      </c>
      <c r="F411" s="122">
        <f>TNR!F411+FNR!F411+TMN!F411+MJG!F411+TOL!F411+ANT!F411</f>
        <v>0</v>
      </c>
      <c r="G411" s="122">
        <f>TNR!G411+FNR!G411+TMN!G411+MJG!G411+TOL!G411+ANT!G411</f>
        <v>0</v>
      </c>
      <c r="H411" s="122">
        <f>TNR!H411+FNR!H411+TMN!H411+MJG!H411+TOL!H411+ANT!H411</f>
        <v>0</v>
      </c>
      <c r="I411" s="122">
        <f>TNR!I411+FNR!I411+TMN!I411+MJG!I411+TOL!I411+ANT!I411</f>
        <v>0</v>
      </c>
      <c r="J411" s="122">
        <f>TNR!J411+FNR!J411+TMN!J411+MJG!J411+TOL!J411+ANT!J411</f>
        <v>0</v>
      </c>
      <c r="K411" s="122">
        <f>TNR!K411+FNR!K411+TMN!K411+MJG!K411+TOL!K411+ANT!K411</f>
        <v>0</v>
      </c>
      <c r="L411" s="122">
        <f>TNR!L411+FNR!L411+TMN!L411+MJG!L411+TOL!L411+ANT!L411</f>
        <v>0</v>
      </c>
      <c r="M411" s="122">
        <f>TNR!M411+FNR!M411+TMN!M411+MJG!M411+TOL!M411+ANT!M411</f>
        <v>0</v>
      </c>
      <c r="N411" s="122">
        <f>TNR!N411+FNR!N411+TMN!N411+MJG!N411+TOL!N411+ANT!N411</f>
        <v>0</v>
      </c>
      <c r="O411" s="11">
        <f t="shared" si="37"/>
        <v>2</v>
      </c>
    </row>
    <row r="412" spans="1:15" x14ac:dyDescent="0.25">
      <c r="A412" s="107" t="s">
        <v>62</v>
      </c>
      <c r="B412" s="14" t="s">
        <v>246</v>
      </c>
      <c r="C412" s="122">
        <f>TNR!C412+FNR!C412+TMN!C412+MJG!C412+TOL!C412+ANT!C412</f>
        <v>0</v>
      </c>
      <c r="D412" s="122">
        <f>TNR!D412+FNR!D412+TMN!D412+MJG!D412+TOL!D412+ANT!D412</f>
        <v>0</v>
      </c>
      <c r="E412" s="122">
        <f>TNR!E412+FNR!E412+TMN!E412+MJG!E412+TOL!E412+ANT!E412</f>
        <v>1</v>
      </c>
      <c r="F412" s="122">
        <f>TNR!F412+FNR!F412+TMN!F412+MJG!F412+TOL!F412+ANT!F412</f>
        <v>0</v>
      </c>
      <c r="G412" s="122">
        <f>TNR!G412+FNR!G412+TMN!G412+MJG!G412+TOL!G412+ANT!G412</f>
        <v>0</v>
      </c>
      <c r="H412" s="122">
        <f>TNR!H412+FNR!H412+TMN!H412+MJG!H412+TOL!H412+ANT!H412</f>
        <v>0</v>
      </c>
      <c r="I412" s="122">
        <f>TNR!I412+FNR!I412+TMN!I412+MJG!I412+TOL!I412+ANT!I412</f>
        <v>0</v>
      </c>
      <c r="J412" s="122">
        <f>TNR!J412+FNR!J412+TMN!J412+MJG!J412+TOL!J412+ANT!J412</f>
        <v>0</v>
      </c>
      <c r="K412" s="122">
        <f>TNR!K412+FNR!K412+TMN!K412+MJG!K412+TOL!K412+ANT!K412</f>
        <v>0</v>
      </c>
      <c r="L412" s="122">
        <f>TNR!L412+FNR!L412+TMN!L412+MJG!L412+TOL!L412+ANT!L412</f>
        <v>0</v>
      </c>
      <c r="M412" s="122">
        <f>TNR!M412+FNR!M412+TMN!M412+MJG!M412+TOL!M412+ANT!M412</f>
        <v>0</v>
      </c>
      <c r="N412" s="122">
        <f>TNR!N412+FNR!N412+TMN!N412+MJG!N412+TOL!N412+ANT!N412</f>
        <v>0</v>
      </c>
      <c r="O412" s="11">
        <f t="shared" si="37"/>
        <v>1</v>
      </c>
    </row>
    <row r="413" spans="1:15" x14ac:dyDescent="0.25">
      <c r="A413" s="107" t="s">
        <v>63</v>
      </c>
      <c r="B413" s="14" t="s">
        <v>247</v>
      </c>
      <c r="C413" s="122">
        <f>TNR!C413+FNR!C413+TMN!C413+MJG!C413+TOL!C413+ANT!C413</f>
        <v>0</v>
      </c>
      <c r="D413" s="122">
        <f>TNR!D413+FNR!D413+TMN!D413+MJG!D413+TOL!D413+ANT!D413</f>
        <v>0</v>
      </c>
      <c r="E413" s="122">
        <f>TNR!E413+FNR!E413+TMN!E413+MJG!E413+TOL!E413+ANT!E413</f>
        <v>1</v>
      </c>
      <c r="F413" s="122">
        <f>TNR!F413+FNR!F413+TMN!F413+MJG!F413+TOL!F413+ANT!F413</f>
        <v>0</v>
      </c>
      <c r="G413" s="122">
        <f>TNR!G413+FNR!G413+TMN!G413+MJG!G413+TOL!G413+ANT!G413</f>
        <v>0</v>
      </c>
      <c r="H413" s="122">
        <f>TNR!H413+FNR!H413+TMN!H413+MJG!H413+TOL!H413+ANT!H413</f>
        <v>0</v>
      </c>
      <c r="I413" s="122">
        <f>TNR!I413+FNR!I413+TMN!I413+MJG!I413+TOL!I413+ANT!I413</f>
        <v>0</v>
      </c>
      <c r="J413" s="122">
        <f>TNR!J413+FNR!J413+TMN!J413+MJG!J413+TOL!J413+ANT!J413</f>
        <v>0</v>
      </c>
      <c r="K413" s="122">
        <f>TNR!K413+FNR!K413+TMN!K413+MJG!K413+TOL!K413+ANT!K413</f>
        <v>0</v>
      </c>
      <c r="L413" s="122">
        <f>TNR!L413+FNR!L413+TMN!L413+MJG!L413+TOL!L413+ANT!L413</f>
        <v>0</v>
      </c>
      <c r="M413" s="122">
        <f>TNR!M413+FNR!M413+TMN!M413+MJG!M413+TOL!M413+ANT!M413</f>
        <v>0</v>
      </c>
      <c r="N413" s="122">
        <f>TNR!N413+FNR!N413+TMN!N413+MJG!N413+TOL!N413+ANT!N413</f>
        <v>0</v>
      </c>
      <c r="O413" s="11">
        <f t="shared" si="37"/>
        <v>1</v>
      </c>
    </row>
    <row r="414" spans="1:15" x14ac:dyDescent="0.25">
      <c r="A414" s="107" t="s">
        <v>65</v>
      </c>
      <c r="B414" s="14" t="s">
        <v>248</v>
      </c>
      <c r="C414" s="122">
        <f>TNR!C414+FNR!C414+TMN!C414+MJG!C414+TOL!C414+ANT!C414</f>
        <v>0</v>
      </c>
      <c r="D414" s="122">
        <f>TNR!D414+FNR!D414+TMN!D414+MJG!D414+TOL!D414+ANT!D414</f>
        <v>0</v>
      </c>
      <c r="E414" s="122">
        <f>TNR!E414+FNR!E414+TMN!E414+MJG!E414+TOL!E414+ANT!E414</f>
        <v>0</v>
      </c>
      <c r="F414" s="122">
        <f>TNR!F414+FNR!F414+TMN!F414+MJG!F414+TOL!F414+ANT!F414</f>
        <v>0</v>
      </c>
      <c r="G414" s="122">
        <f>TNR!G414+FNR!G414+TMN!G414+MJG!G414+TOL!G414+ANT!G414</f>
        <v>0</v>
      </c>
      <c r="H414" s="122">
        <f>TNR!H414+FNR!H414+TMN!H414+MJG!H414+TOL!H414+ANT!H414</f>
        <v>0</v>
      </c>
      <c r="I414" s="122">
        <f>TNR!I414+FNR!I414+TMN!I414+MJG!I414+TOL!I414+ANT!I414</f>
        <v>0</v>
      </c>
      <c r="J414" s="122">
        <f>TNR!J414+FNR!J414+TMN!J414+MJG!J414+TOL!J414+ANT!J414</f>
        <v>0</v>
      </c>
      <c r="K414" s="122">
        <f>TNR!K414+FNR!K414+TMN!K414+MJG!K414+TOL!K414+ANT!K414</f>
        <v>0</v>
      </c>
      <c r="L414" s="122">
        <f>TNR!L414+FNR!L414+TMN!L414+MJG!L414+TOL!L414+ANT!L414</f>
        <v>0</v>
      </c>
      <c r="M414" s="122">
        <f>TNR!M414+FNR!M414+TMN!M414+MJG!M414+TOL!M414+ANT!M414</f>
        <v>0</v>
      </c>
      <c r="N414" s="122">
        <f>TNR!N414+FNR!N414+TMN!N414+MJG!N414+TOL!N414+ANT!N414</f>
        <v>0</v>
      </c>
      <c r="O414" s="11">
        <f t="shared" si="37"/>
        <v>0</v>
      </c>
    </row>
    <row r="415" spans="1:15" x14ac:dyDescent="0.25">
      <c r="A415" s="107" t="s">
        <v>67</v>
      </c>
      <c r="B415" s="14" t="s">
        <v>249</v>
      </c>
      <c r="C415" s="122">
        <f>TNR!C415+FNR!C415+TMN!C415+MJG!C415+TOL!C415+ANT!C415</f>
        <v>0</v>
      </c>
      <c r="D415" s="122">
        <f>TNR!D415+FNR!D415+TMN!D415+MJG!D415+TOL!D415+ANT!D415</f>
        <v>0</v>
      </c>
      <c r="E415" s="122">
        <f>TNR!E415+FNR!E415+TMN!E415+MJG!E415+TOL!E415+ANT!E415</f>
        <v>0</v>
      </c>
      <c r="F415" s="122">
        <f>TNR!F415+FNR!F415+TMN!F415+MJG!F415+TOL!F415+ANT!F415</f>
        <v>0</v>
      </c>
      <c r="G415" s="122">
        <f>TNR!G415+FNR!G415+TMN!G415+MJG!G415+TOL!G415+ANT!G415</f>
        <v>0</v>
      </c>
      <c r="H415" s="122">
        <f>TNR!H415+FNR!H415+TMN!H415+MJG!H415+TOL!H415+ANT!H415</f>
        <v>0</v>
      </c>
      <c r="I415" s="122">
        <f>TNR!I415+FNR!I415+TMN!I415+MJG!I415+TOL!I415+ANT!I415</f>
        <v>0</v>
      </c>
      <c r="J415" s="122">
        <f>TNR!J415+FNR!J415+TMN!J415+MJG!J415+TOL!J415+ANT!J415</f>
        <v>0</v>
      </c>
      <c r="K415" s="122">
        <f>TNR!K415+FNR!K415+TMN!K415+MJG!K415+TOL!K415+ANT!K415</f>
        <v>0</v>
      </c>
      <c r="L415" s="122">
        <f>TNR!L415+FNR!L415+TMN!L415+MJG!L415+TOL!L415+ANT!L415</f>
        <v>0</v>
      </c>
      <c r="M415" s="122">
        <f>TNR!M415+FNR!M415+TMN!M415+MJG!M415+TOL!M415+ANT!M415</f>
        <v>0</v>
      </c>
      <c r="N415" s="122">
        <f>TNR!N415+FNR!N415+TMN!N415+MJG!N415+TOL!N415+ANT!N415</f>
        <v>0</v>
      </c>
      <c r="O415" s="11">
        <f t="shared" si="37"/>
        <v>0</v>
      </c>
    </row>
    <row r="416" spans="1:15" x14ac:dyDescent="0.25">
      <c r="A416" s="107" t="s">
        <v>69</v>
      </c>
      <c r="B416" s="14" t="s">
        <v>250</v>
      </c>
      <c r="C416" s="122">
        <f>TNR!C416+FNR!C416+TMN!C416+MJG!C416+TOL!C416+ANT!C416</f>
        <v>0</v>
      </c>
      <c r="D416" s="122">
        <f>TNR!D416+FNR!D416+TMN!D416+MJG!D416+TOL!D416+ANT!D416</f>
        <v>0</v>
      </c>
      <c r="E416" s="122">
        <f>TNR!E416+FNR!E416+TMN!E416+MJG!E416+TOL!E416+ANT!E416</f>
        <v>0</v>
      </c>
      <c r="F416" s="122">
        <f>TNR!F416+FNR!F416+TMN!F416+MJG!F416+TOL!F416+ANT!F416</f>
        <v>0</v>
      </c>
      <c r="G416" s="122">
        <f>TNR!G416+FNR!G416+TMN!G416+MJG!G416+TOL!G416+ANT!G416</f>
        <v>0</v>
      </c>
      <c r="H416" s="122">
        <f>TNR!H416+FNR!H416+TMN!H416+MJG!H416+TOL!H416+ANT!H416</f>
        <v>0</v>
      </c>
      <c r="I416" s="122">
        <f>TNR!I416+FNR!I416+TMN!I416+MJG!I416+TOL!I416+ANT!I416</f>
        <v>0</v>
      </c>
      <c r="J416" s="122">
        <f>TNR!J416+FNR!J416+TMN!J416+MJG!J416+TOL!J416+ANT!J416</f>
        <v>0</v>
      </c>
      <c r="K416" s="122">
        <f>TNR!K416+FNR!K416+TMN!K416+MJG!K416+TOL!K416+ANT!K416</f>
        <v>0</v>
      </c>
      <c r="L416" s="122">
        <f>TNR!L416+FNR!L416+TMN!L416+MJG!L416+TOL!L416+ANT!L416</f>
        <v>0</v>
      </c>
      <c r="M416" s="122">
        <f>TNR!M416+FNR!M416+TMN!M416+MJG!M416+TOL!M416+ANT!M416</f>
        <v>0</v>
      </c>
      <c r="N416" s="122">
        <f>TNR!N416+FNR!N416+TMN!N416+MJG!N416+TOL!N416+ANT!N416</f>
        <v>0</v>
      </c>
      <c r="O416" s="11">
        <f t="shared" si="37"/>
        <v>0</v>
      </c>
    </row>
    <row r="417" spans="1:15" x14ac:dyDescent="0.25">
      <c r="A417" s="107" t="s">
        <v>71</v>
      </c>
      <c r="B417" s="14" t="s">
        <v>251</v>
      </c>
      <c r="C417" s="122">
        <f>TNR!C417+FNR!C417+TMN!C417+MJG!C417+TOL!C417+ANT!C417</f>
        <v>1</v>
      </c>
      <c r="D417" s="122">
        <f>TNR!D417+FNR!D417+TMN!D417+MJG!D417+TOL!D417+ANT!D417</f>
        <v>2</v>
      </c>
      <c r="E417" s="122">
        <f>TNR!E417+FNR!E417+TMN!E417+MJG!E417+TOL!E417+ANT!E417</f>
        <v>1</v>
      </c>
      <c r="F417" s="122">
        <f>TNR!F417+FNR!F417+TMN!F417+MJG!F417+TOL!F417+ANT!F417</f>
        <v>0</v>
      </c>
      <c r="G417" s="122">
        <f>TNR!G417+FNR!G417+TMN!G417+MJG!G417+TOL!G417+ANT!G417</f>
        <v>0</v>
      </c>
      <c r="H417" s="122">
        <f>TNR!H417+FNR!H417+TMN!H417+MJG!H417+TOL!H417+ANT!H417</f>
        <v>0</v>
      </c>
      <c r="I417" s="122">
        <f>TNR!I417+FNR!I417+TMN!I417+MJG!I417+TOL!I417+ANT!I417</f>
        <v>0</v>
      </c>
      <c r="J417" s="122">
        <f>TNR!J417+FNR!J417+TMN!J417+MJG!J417+TOL!J417+ANT!J417</f>
        <v>0</v>
      </c>
      <c r="K417" s="122">
        <f>TNR!K417+FNR!K417+TMN!K417+MJG!K417+TOL!K417+ANT!K417</f>
        <v>0</v>
      </c>
      <c r="L417" s="122">
        <f>TNR!L417+FNR!L417+TMN!L417+MJG!L417+TOL!L417+ANT!L417</f>
        <v>0</v>
      </c>
      <c r="M417" s="122">
        <f>TNR!M417+FNR!M417+TMN!M417+MJG!M417+TOL!M417+ANT!M417</f>
        <v>0</v>
      </c>
      <c r="N417" s="122">
        <f>TNR!N417+FNR!N417+TMN!N417+MJG!N417+TOL!N417+ANT!N417</f>
        <v>0</v>
      </c>
      <c r="O417" s="11">
        <f t="shared" si="37"/>
        <v>4</v>
      </c>
    </row>
    <row r="418" spans="1:15" x14ac:dyDescent="0.25">
      <c r="A418" s="107" t="s">
        <v>73</v>
      </c>
      <c r="B418" s="14" t="s">
        <v>252</v>
      </c>
      <c r="C418" s="122">
        <f>TNR!C418+FNR!C418+TMN!C418+MJG!C418+TOL!C418+ANT!C418</f>
        <v>0</v>
      </c>
      <c r="D418" s="122">
        <f>TNR!D418+FNR!D418+TMN!D418+MJG!D418+TOL!D418+ANT!D418</f>
        <v>0</v>
      </c>
      <c r="E418" s="122">
        <f>TNR!E418+FNR!E418+TMN!E418+MJG!E418+TOL!E418+ANT!E418</f>
        <v>0</v>
      </c>
      <c r="F418" s="122">
        <f>TNR!F418+FNR!F418+TMN!F418+MJG!F418+TOL!F418+ANT!F418</f>
        <v>0</v>
      </c>
      <c r="G418" s="122">
        <f>TNR!G418+FNR!G418+TMN!G418+MJG!G418+TOL!G418+ANT!G418</f>
        <v>0</v>
      </c>
      <c r="H418" s="122">
        <f>TNR!H418+FNR!H418+TMN!H418+MJG!H418+TOL!H418+ANT!H418</f>
        <v>0</v>
      </c>
      <c r="I418" s="122">
        <f>TNR!I418+FNR!I418+TMN!I418+MJG!I418+TOL!I418+ANT!I418</f>
        <v>0</v>
      </c>
      <c r="J418" s="122">
        <f>TNR!J418+FNR!J418+TMN!J418+MJG!J418+TOL!J418+ANT!J418</f>
        <v>0</v>
      </c>
      <c r="K418" s="122">
        <f>TNR!K418+FNR!K418+TMN!K418+MJG!K418+TOL!K418+ANT!K418</f>
        <v>0</v>
      </c>
      <c r="L418" s="122">
        <f>TNR!L418+FNR!L418+TMN!L418+MJG!L418+TOL!L418+ANT!L418</f>
        <v>0</v>
      </c>
      <c r="M418" s="122">
        <f>TNR!M418+FNR!M418+TMN!M418+MJG!M418+TOL!M418+ANT!M418</f>
        <v>0</v>
      </c>
      <c r="N418" s="122">
        <f>TNR!N418+FNR!N418+TMN!N418+MJG!N418+TOL!N418+ANT!N418</f>
        <v>0</v>
      </c>
      <c r="O418" s="11">
        <f t="shared" si="37"/>
        <v>0</v>
      </c>
    </row>
    <row r="419" spans="1:15" x14ac:dyDescent="0.25">
      <c r="A419" s="107" t="s">
        <v>75</v>
      </c>
      <c r="B419" s="14" t="s">
        <v>253</v>
      </c>
      <c r="C419" s="122">
        <f>TNR!C419+FNR!C419+TMN!C419+MJG!C419+TOL!C419+ANT!C419</f>
        <v>0</v>
      </c>
      <c r="D419" s="122">
        <f>TNR!D419+FNR!D419+TMN!D419+MJG!D419+TOL!D419+ANT!D419</f>
        <v>0</v>
      </c>
      <c r="E419" s="122">
        <f>TNR!E419+FNR!E419+TMN!E419+MJG!E419+TOL!E419+ANT!E419</f>
        <v>0</v>
      </c>
      <c r="F419" s="122">
        <f>TNR!F419+FNR!F419+TMN!F419+MJG!F419+TOL!F419+ANT!F419</f>
        <v>0</v>
      </c>
      <c r="G419" s="122">
        <f>TNR!G419+FNR!G419+TMN!G419+MJG!G419+TOL!G419+ANT!G419</f>
        <v>0</v>
      </c>
      <c r="H419" s="122">
        <f>TNR!H419+FNR!H419+TMN!H419+MJG!H419+TOL!H419+ANT!H419</f>
        <v>0</v>
      </c>
      <c r="I419" s="122">
        <f>TNR!I419+FNR!I419+TMN!I419+MJG!I419+TOL!I419+ANT!I419</f>
        <v>0</v>
      </c>
      <c r="J419" s="122">
        <f>TNR!J419+FNR!J419+TMN!J419+MJG!J419+TOL!J419+ANT!J419</f>
        <v>0</v>
      </c>
      <c r="K419" s="122">
        <f>TNR!K419+FNR!K419+TMN!K419+MJG!K419+TOL!K419+ANT!K419</f>
        <v>0</v>
      </c>
      <c r="L419" s="122">
        <f>TNR!L419+FNR!L419+TMN!L419+MJG!L419+TOL!L419+ANT!L419</f>
        <v>0</v>
      </c>
      <c r="M419" s="122">
        <f>TNR!M419+FNR!M419+TMN!M419+MJG!M419+TOL!M419+ANT!M419</f>
        <v>0</v>
      </c>
      <c r="N419" s="122">
        <f>TNR!N419+FNR!N419+TMN!N419+MJG!N419+TOL!N419+ANT!N419</f>
        <v>0</v>
      </c>
      <c r="O419" s="11">
        <f t="shared" si="37"/>
        <v>0</v>
      </c>
    </row>
    <row r="420" spans="1:15" x14ac:dyDescent="0.25">
      <c r="A420" s="107" t="s">
        <v>77</v>
      </c>
      <c r="B420" s="14" t="s">
        <v>254</v>
      </c>
      <c r="C420" s="122">
        <f>TNR!C420+FNR!C420+TMN!C420+MJG!C420+TOL!C420+ANT!C420</f>
        <v>0</v>
      </c>
      <c r="D420" s="122">
        <f>TNR!D420+FNR!D420+TMN!D420+MJG!D420+TOL!D420+ANT!D420</f>
        <v>0</v>
      </c>
      <c r="E420" s="122">
        <f>TNR!E420+FNR!E420+TMN!E420+MJG!E420+TOL!E420+ANT!E420</f>
        <v>0</v>
      </c>
      <c r="F420" s="122">
        <f>TNR!F420+FNR!F420+TMN!F420+MJG!F420+TOL!F420+ANT!F420</f>
        <v>0</v>
      </c>
      <c r="G420" s="122">
        <f>TNR!G420+FNR!G420+TMN!G420+MJG!G420+TOL!G420+ANT!G420</f>
        <v>0</v>
      </c>
      <c r="H420" s="122">
        <f>TNR!H420+FNR!H420+TMN!H420+MJG!H420+TOL!H420+ANT!H420</f>
        <v>0</v>
      </c>
      <c r="I420" s="122">
        <f>TNR!I420+FNR!I420+TMN!I420+MJG!I420+TOL!I420+ANT!I420</f>
        <v>0</v>
      </c>
      <c r="J420" s="122">
        <f>TNR!J420+FNR!J420+TMN!J420+MJG!J420+TOL!J420+ANT!J420</f>
        <v>0</v>
      </c>
      <c r="K420" s="122">
        <f>TNR!K420+FNR!K420+TMN!K420+MJG!K420+TOL!K420+ANT!K420</f>
        <v>0</v>
      </c>
      <c r="L420" s="122">
        <f>TNR!L420+FNR!L420+TMN!L420+MJG!L420+TOL!L420+ANT!L420</f>
        <v>0</v>
      </c>
      <c r="M420" s="122">
        <f>TNR!M420+FNR!M420+TMN!M420+MJG!M420+TOL!M420+ANT!M420</f>
        <v>0</v>
      </c>
      <c r="N420" s="122">
        <f>TNR!N420+FNR!N420+TMN!N420+MJG!N420+TOL!N420+ANT!N420</f>
        <v>0</v>
      </c>
      <c r="O420" s="11">
        <f t="shared" si="37"/>
        <v>0</v>
      </c>
    </row>
    <row r="421" spans="1:15" x14ac:dyDescent="0.25">
      <c r="A421" s="107" t="s">
        <v>79</v>
      </c>
      <c r="B421" s="14" t="s">
        <v>255</v>
      </c>
      <c r="C421" s="122">
        <f>TNR!C421+FNR!C421+TMN!C421+MJG!C421+TOL!C421+ANT!C421</f>
        <v>1</v>
      </c>
      <c r="D421" s="122">
        <f>TNR!D421+FNR!D421+TMN!D421+MJG!D421+TOL!D421+ANT!D421</f>
        <v>0</v>
      </c>
      <c r="E421" s="122">
        <f>TNR!E421+FNR!E421+TMN!E421+MJG!E421+TOL!E421+ANT!E421</f>
        <v>0</v>
      </c>
      <c r="F421" s="122">
        <f>TNR!F421+FNR!F421+TMN!F421+MJG!F421+TOL!F421+ANT!F421</f>
        <v>0</v>
      </c>
      <c r="G421" s="122">
        <f>TNR!G421+FNR!G421+TMN!G421+MJG!G421+TOL!G421+ANT!G421</f>
        <v>0</v>
      </c>
      <c r="H421" s="122">
        <f>TNR!H421+FNR!H421+TMN!H421+MJG!H421+TOL!H421+ANT!H421</f>
        <v>0</v>
      </c>
      <c r="I421" s="122">
        <f>TNR!I421+FNR!I421+TMN!I421+MJG!I421+TOL!I421+ANT!I421</f>
        <v>0</v>
      </c>
      <c r="J421" s="122">
        <f>TNR!J421+FNR!J421+TMN!J421+MJG!J421+TOL!J421+ANT!J421</f>
        <v>0</v>
      </c>
      <c r="K421" s="122">
        <f>TNR!K421+FNR!K421+TMN!K421+MJG!K421+TOL!K421+ANT!K421</f>
        <v>0</v>
      </c>
      <c r="L421" s="122">
        <f>TNR!L421+FNR!L421+TMN!L421+MJG!L421+TOL!L421+ANT!L421</f>
        <v>0</v>
      </c>
      <c r="M421" s="122">
        <f>TNR!M421+FNR!M421+TMN!M421+MJG!M421+TOL!M421+ANT!M421</f>
        <v>0</v>
      </c>
      <c r="N421" s="122">
        <f>TNR!N421+FNR!N421+TMN!N421+MJG!N421+TOL!N421+ANT!N421</f>
        <v>0</v>
      </c>
      <c r="O421" s="11">
        <f t="shared" si="37"/>
        <v>1</v>
      </c>
    </row>
    <row r="422" spans="1:15" x14ac:dyDescent="0.25">
      <c r="A422" s="107" t="s">
        <v>81</v>
      </c>
      <c r="B422" s="14" t="s">
        <v>256</v>
      </c>
      <c r="C422" s="122">
        <f>TNR!C422+FNR!C422+TMN!C422+MJG!C422+TOL!C422+ANT!C422</f>
        <v>0</v>
      </c>
      <c r="D422" s="122">
        <f>TNR!D422+FNR!D422+TMN!D422+MJG!D422+TOL!D422+ANT!D422</f>
        <v>0</v>
      </c>
      <c r="E422" s="122">
        <f>TNR!E422+FNR!E422+TMN!E422+MJG!E422+TOL!E422+ANT!E422</f>
        <v>3</v>
      </c>
      <c r="F422" s="122">
        <f>TNR!F422+FNR!F422+TMN!F422+MJG!F422+TOL!F422+ANT!F422</f>
        <v>0</v>
      </c>
      <c r="G422" s="122">
        <f>TNR!G422+FNR!G422+TMN!G422+MJG!G422+TOL!G422+ANT!G422</f>
        <v>0</v>
      </c>
      <c r="H422" s="122">
        <f>TNR!H422+FNR!H422+TMN!H422+MJG!H422+TOL!H422+ANT!H422</f>
        <v>0</v>
      </c>
      <c r="I422" s="122">
        <f>TNR!I422+FNR!I422+TMN!I422+MJG!I422+TOL!I422+ANT!I422</f>
        <v>0</v>
      </c>
      <c r="J422" s="122">
        <f>TNR!J422+FNR!J422+TMN!J422+MJG!J422+TOL!J422+ANT!J422</f>
        <v>0</v>
      </c>
      <c r="K422" s="122">
        <f>TNR!K422+FNR!K422+TMN!K422+MJG!K422+TOL!K422+ANT!K422</f>
        <v>0</v>
      </c>
      <c r="L422" s="122">
        <f>TNR!L422+FNR!L422+TMN!L422+MJG!L422+TOL!L422+ANT!L422</f>
        <v>0</v>
      </c>
      <c r="M422" s="122">
        <f>TNR!M422+FNR!M422+TMN!M422+MJG!M422+TOL!M422+ANT!M422</f>
        <v>0</v>
      </c>
      <c r="N422" s="122">
        <f>TNR!N422+FNR!N422+TMN!N422+MJG!N422+TOL!N422+ANT!N422</f>
        <v>0</v>
      </c>
      <c r="O422" s="11">
        <f t="shared" si="37"/>
        <v>3</v>
      </c>
    </row>
    <row r="423" spans="1:15" x14ac:dyDescent="0.25">
      <c r="A423" s="107" t="s">
        <v>216</v>
      </c>
      <c r="B423" s="14" t="s">
        <v>257</v>
      </c>
      <c r="C423" s="122">
        <f>TNR!C423+FNR!C423+TMN!C423+MJG!C423+TOL!C423+ANT!C423</f>
        <v>0</v>
      </c>
      <c r="D423" s="122">
        <f>TNR!D423+FNR!D423+TMN!D423+MJG!D423+TOL!D423+ANT!D423</f>
        <v>0</v>
      </c>
      <c r="E423" s="122">
        <f>TNR!E423+FNR!E423+TMN!E423+MJG!E423+TOL!E423+ANT!E423</f>
        <v>0</v>
      </c>
      <c r="F423" s="122">
        <f>TNR!F423+FNR!F423+TMN!F423+MJG!F423+TOL!F423+ANT!F423</f>
        <v>0</v>
      </c>
      <c r="G423" s="122">
        <f>TNR!G423+FNR!G423+TMN!G423+MJG!G423+TOL!G423+ANT!G423</f>
        <v>0</v>
      </c>
      <c r="H423" s="122">
        <f>TNR!H423+FNR!H423+TMN!H423+MJG!H423+TOL!H423+ANT!H423</f>
        <v>0</v>
      </c>
      <c r="I423" s="122">
        <f>TNR!I423+FNR!I423+TMN!I423+MJG!I423+TOL!I423+ANT!I423</f>
        <v>0</v>
      </c>
      <c r="J423" s="122">
        <f>TNR!J423+FNR!J423+TMN!J423+MJG!J423+TOL!J423+ANT!J423</f>
        <v>0</v>
      </c>
      <c r="K423" s="122">
        <f>TNR!K423+FNR!K423+TMN!K423+MJG!K423+TOL!K423+ANT!K423</f>
        <v>0</v>
      </c>
      <c r="L423" s="122">
        <f>TNR!L423+FNR!L423+TMN!L423+MJG!L423+TOL!L423+ANT!L423</f>
        <v>0</v>
      </c>
      <c r="M423" s="122">
        <f>TNR!M423+FNR!M423+TMN!M423+MJG!M423+TOL!M423+ANT!M423</f>
        <v>0</v>
      </c>
      <c r="N423" s="122">
        <f>TNR!N423+FNR!N423+TMN!N423+MJG!N423+TOL!N423+ANT!N423</f>
        <v>0</v>
      </c>
      <c r="O423" s="11">
        <f t="shared" si="37"/>
        <v>0</v>
      </c>
    </row>
    <row r="424" spans="1:15" x14ac:dyDescent="0.25">
      <c r="A424" s="107" t="s">
        <v>217</v>
      </c>
      <c r="B424" s="14" t="s">
        <v>258</v>
      </c>
      <c r="C424" s="122">
        <f>TNR!C424+FNR!C424+TMN!C424+MJG!C424+TOL!C424+ANT!C424</f>
        <v>0</v>
      </c>
      <c r="D424" s="122">
        <f>TNR!D424+FNR!D424+TMN!D424+MJG!D424+TOL!D424+ANT!D424</f>
        <v>1</v>
      </c>
      <c r="E424" s="122">
        <f>TNR!E424+FNR!E424+TMN!E424+MJG!E424+TOL!E424+ANT!E424</f>
        <v>0</v>
      </c>
      <c r="F424" s="122">
        <f>TNR!F424+FNR!F424+TMN!F424+MJG!F424+TOL!F424+ANT!F424</f>
        <v>0</v>
      </c>
      <c r="G424" s="122">
        <f>TNR!G424+FNR!G424+TMN!G424+MJG!G424+TOL!G424+ANT!G424</f>
        <v>0</v>
      </c>
      <c r="H424" s="122">
        <f>TNR!H424+FNR!H424+TMN!H424+MJG!H424+TOL!H424+ANT!H424</f>
        <v>0</v>
      </c>
      <c r="I424" s="122">
        <f>TNR!I424+FNR!I424+TMN!I424+MJG!I424+TOL!I424+ANT!I424</f>
        <v>0</v>
      </c>
      <c r="J424" s="122">
        <f>TNR!J424+FNR!J424+TMN!J424+MJG!J424+TOL!J424+ANT!J424</f>
        <v>0</v>
      </c>
      <c r="K424" s="122">
        <f>TNR!K424+FNR!K424+TMN!K424+MJG!K424+TOL!K424+ANT!K424</f>
        <v>0</v>
      </c>
      <c r="L424" s="122">
        <f>TNR!L424+FNR!L424+TMN!L424+MJG!L424+TOL!L424+ANT!L424</f>
        <v>0</v>
      </c>
      <c r="M424" s="122">
        <f>TNR!M424+FNR!M424+TMN!M424+MJG!M424+TOL!M424+ANT!M424</f>
        <v>0</v>
      </c>
      <c r="N424" s="122">
        <f>TNR!N424+FNR!N424+TMN!N424+MJG!N424+TOL!N424+ANT!N424</f>
        <v>0</v>
      </c>
      <c r="O424" s="11">
        <f t="shared" si="37"/>
        <v>1</v>
      </c>
    </row>
    <row r="425" spans="1:15" x14ac:dyDescent="0.25">
      <c r="A425" s="107" t="s">
        <v>218</v>
      </c>
      <c r="B425" s="14" t="s">
        <v>259</v>
      </c>
      <c r="C425" s="122">
        <f>TNR!C425+FNR!C425+TMN!C425+MJG!C425+TOL!C425+ANT!C425</f>
        <v>0</v>
      </c>
      <c r="D425" s="122">
        <f>TNR!D425+FNR!D425+TMN!D425+MJG!D425+TOL!D425+ANT!D425</f>
        <v>0</v>
      </c>
      <c r="E425" s="122">
        <f>TNR!E425+FNR!E425+TMN!E425+MJG!E425+TOL!E425+ANT!E425</f>
        <v>0</v>
      </c>
      <c r="F425" s="122">
        <f>TNR!F425+FNR!F425+TMN!F425+MJG!F425+TOL!F425+ANT!F425</f>
        <v>0</v>
      </c>
      <c r="G425" s="122">
        <f>TNR!G425+FNR!G425+TMN!G425+MJG!G425+TOL!G425+ANT!G425</f>
        <v>0</v>
      </c>
      <c r="H425" s="122">
        <f>TNR!H425+FNR!H425+TMN!H425+MJG!H425+TOL!H425+ANT!H425</f>
        <v>0</v>
      </c>
      <c r="I425" s="122">
        <f>TNR!I425+FNR!I425+TMN!I425+MJG!I425+TOL!I425+ANT!I425</f>
        <v>0</v>
      </c>
      <c r="J425" s="122">
        <f>TNR!J425+FNR!J425+TMN!J425+MJG!J425+TOL!J425+ANT!J425</f>
        <v>0</v>
      </c>
      <c r="K425" s="122">
        <f>TNR!K425+FNR!K425+TMN!K425+MJG!K425+TOL!K425+ANT!K425</f>
        <v>0</v>
      </c>
      <c r="L425" s="122">
        <f>TNR!L425+FNR!L425+TMN!L425+MJG!L425+TOL!L425+ANT!L425</f>
        <v>0</v>
      </c>
      <c r="M425" s="122">
        <f>TNR!M425+FNR!M425+TMN!M425+MJG!M425+TOL!M425+ANT!M425</f>
        <v>0</v>
      </c>
      <c r="N425" s="122">
        <f>TNR!N425+FNR!N425+TMN!N425+MJG!N425+TOL!N425+ANT!N425</f>
        <v>0</v>
      </c>
      <c r="O425" s="11">
        <f t="shared" si="37"/>
        <v>0</v>
      </c>
    </row>
    <row r="426" spans="1:15" x14ac:dyDescent="0.25">
      <c r="A426" s="107" t="s">
        <v>260</v>
      </c>
      <c r="B426" s="14" t="s">
        <v>261</v>
      </c>
      <c r="C426" s="122">
        <f>TNR!C426+FNR!C426+TMN!C426+MJG!C426+TOL!C426+ANT!C426</f>
        <v>1</v>
      </c>
      <c r="D426" s="122">
        <f>TNR!D426+FNR!D426+TMN!D426+MJG!D426+TOL!D426+ANT!D426</f>
        <v>0</v>
      </c>
      <c r="E426" s="122">
        <f>TNR!E426+FNR!E426+TMN!E426+MJG!E426+TOL!E426+ANT!E426</f>
        <v>0</v>
      </c>
      <c r="F426" s="122">
        <f>TNR!F426+FNR!F426+TMN!F426+MJG!F426+TOL!F426+ANT!F426</f>
        <v>0</v>
      </c>
      <c r="G426" s="122">
        <f>TNR!G426+FNR!G426+TMN!G426+MJG!G426+TOL!G426+ANT!G426</f>
        <v>0</v>
      </c>
      <c r="H426" s="122">
        <f>TNR!H426+FNR!H426+TMN!H426+MJG!H426+TOL!H426+ANT!H426</f>
        <v>0</v>
      </c>
      <c r="I426" s="122">
        <f>TNR!I426+FNR!I426+TMN!I426+MJG!I426+TOL!I426+ANT!I426</f>
        <v>0</v>
      </c>
      <c r="J426" s="122">
        <f>TNR!J426+FNR!J426+TMN!J426+MJG!J426+TOL!J426+ANT!J426</f>
        <v>0</v>
      </c>
      <c r="K426" s="122">
        <f>TNR!K426+FNR!K426+TMN!K426+MJG!K426+TOL!K426+ANT!K426</f>
        <v>0</v>
      </c>
      <c r="L426" s="122">
        <f>TNR!L426+FNR!L426+TMN!L426+MJG!L426+TOL!L426+ANT!L426</f>
        <v>0</v>
      </c>
      <c r="M426" s="122">
        <f>TNR!M426+FNR!M426+TMN!M426+MJG!M426+TOL!M426+ANT!M426</f>
        <v>0</v>
      </c>
      <c r="N426" s="122">
        <f>TNR!N426+FNR!N426+TMN!N426+MJG!N426+TOL!N426+ANT!N426</f>
        <v>0</v>
      </c>
      <c r="O426" s="11">
        <f t="shared" si="37"/>
        <v>1</v>
      </c>
    </row>
    <row r="427" spans="1:15" x14ac:dyDescent="0.25">
      <c r="A427" s="107" t="s">
        <v>262</v>
      </c>
      <c r="B427" s="14" t="s">
        <v>263</v>
      </c>
      <c r="C427" s="122">
        <f>TNR!C427+FNR!C427+TMN!C427+MJG!C427+TOL!C427+ANT!C427</f>
        <v>0</v>
      </c>
      <c r="D427" s="122">
        <f>TNR!D427+FNR!D427+TMN!D427+MJG!D427+TOL!D427+ANT!D427</f>
        <v>0</v>
      </c>
      <c r="E427" s="122">
        <f>TNR!E427+FNR!E427+TMN!E427+MJG!E427+TOL!E427+ANT!E427</f>
        <v>0</v>
      </c>
      <c r="F427" s="122">
        <f>TNR!F427+FNR!F427+TMN!F427+MJG!F427+TOL!F427+ANT!F427</f>
        <v>0</v>
      </c>
      <c r="G427" s="122">
        <f>TNR!G427+FNR!G427+TMN!G427+MJG!G427+TOL!G427+ANT!G427</f>
        <v>0</v>
      </c>
      <c r="H427" s="122">
        <f>TNR!H427+FNR!H427+TMN!H427+MJG!H427+TOL!H427+ANT!H427</f>
        <v>0</v>
      </c>
      <c r="I427" s="122">
        <f>TNR!I427+FNR!I427+TMN!I427+MJG!I427+TOL!I427+ANT!I427</f>
        <v>0</v>
      </c>
      <c r="J427" s="122">
        <f>TNR!J427+FNR!J427+TMN!J427+MJG!J427+TOL!J427+ANT!J427</f>
        <v>0</v>
      </c>
      <c r="K427" s="122">
        <f>TNR!K427+FNR!K427+TMN!K427+MJG!K427+TOL!K427+ANT!K427</f>
        <v>0</v>
      </c>
      <c r="L427" s="122">
        <f>TNR!L427+FNR!L427+TMN!L427+MJG!L427+TOL!L427+ANT!L427</f>
        <v>0</v>
      </c>
      <c r="M427" s="122">
        <f>TNR!M427+FNR!M427+TMN!M427+MJG!M427+TOL!M427+ANT!M427</f>
        <v>0</v>
      </c>
      <c r="N427" s="122">
        <f>TNR!N427+FNR!N427+TMN!N427+MJG!N427+TOL!N427+ANT!N427</f>
        <v>0</v>
      </c>
      <c r="O427" s="11">
        <f t="shared" si="37"/>
        <v>0</v>
      </c>
    </row>
    <row r="428" spans="1:15" x14ac:dyDescent="0.25">
      <c r="A428" s="107" t="s">
        <v>264</v>
      </c>
      <c r="B428" s="14" t="s">
        <v>265</v>
      </c>
      <c r="C428" s="122">
        <f>TNR!C428+FNR!C428+TMN!C428+MJG!C428+TOL!C428+ANT!C428</f>
        <v>0</v>
      </c>
      <c r="D428" s="122">
        <f>TNR!D428+FNR!D428+TMN!D428+MJG!D428+TOL!D428+ANT!D428</f>
        <v>0</v>
      </c>
      <c r="E428" s="122">
        <f>TNR!E428+FNR!E428+TMN!E428+MJG!E428+TOL!E428+ANT!E428</f>
        <v>3</v>
      </c>
      <c r="F428" s="122">
        <f>TNR!F428+FNR!F428+TMN!F428+MJG!F428+TOL!F428+ANT!F428</f>
        <v>0</v>
      </c>
      <c r="G428" s="122">
        <f>TNR!G428+FNR!G428+TMN!G428+MJG!G428+TOL!G428+ANT!G428</f>
        <v>0</v>
      </c>
      <c r="H428" s="122">
        <f>TNR!H428+FNR!H428+TMN!H428+MJG!H428+TOL!H428+ANT!H428</f>
        <v>0</v>
      </c>
      <c r="I428" s="122">
        <f>TNR!I428+FNR!I428+TMN!I428+MJG!I428+TOL!I428+ANT!I428</f>
        <v>0</v>
      </c>
      <c r="J428" s="122">
        <f>TNR!J428+FNR!J428+TMN!J428+MJG!J428+TOL!J428+ANT!J428</f>
        <v>0</v>
      </c>
      <c r="K428" s="122">
        <f>TNR!K428+FNR!K428+TMN!K428+MJG!K428+TOL!K428+ANT!K428</f>
        <v>0</v>
      </c>
      <c r="L428" s="122">
        <f>TNR!L428+FNR!L428+TMN!L428+MJG!L428+TOL!L428+ANT!L428</f>
        <v>0</v>
      </c>
      <c r="M428" s="122">
        <f>TNR!M428+FNR!M428+TMN!M428+MJG!M428+TOL!M428+ANT!M428</f>
        <v>0</v>
      </c>
      <c r="N428" s="122">
        <f>TNR!N428+FNR!N428+TMN!N428+MJG!N428+TOL!N428+ANT!N428</f>
        <v>0</v>
      </c>
      <c r="O428" s="11">
        <f t="shared" si="37"/>
        <v>3</v>
      </c>
    </row>
    <row r="429" spans="1:15" x14ac:dyDescent="0.25">
      <c r="A429" s="107" t="s">
        <v>266</v>
      </c>
      <c r="B429" s="14" t="s">
        <v>235</v>
      </c>
      <c r="C429" s="122">
        <f>TNR!C429+FNR!C429+TMN!C429+MJG!C429+TOL!C429+ANT!C429</f>
        <v>0</v>
      </c>
      <c r="D429" s="122">
        <f>TNR!D429+FNR!D429+TMN!D429+MJG!D429+TOL!D429+ANT!D429</f>
        <v>0</v>
      </c>
      <c r="E429" s="122">
        <f>TNR!E429+FNR!E429+TMN!E429+MJG!E429+TOL!E429+ANT!E429</f>
        <v>0</v>
      </c>
      <c r="F429" s="122">
        <f>TNR!F429+FNR!F429+TMN!F429+MJG!F429+TOL!F429+ANT!F429</f>
        <v>0</v>
      </c>
      <c r="G429" s="122">
        <f>TNR!G429+FNR!G429+TMN!G429+MJG!G429+TOL!G429+ANT!G429</f>
        <v>0</v>
      </c>
      <c r="H429" s="122">
        <f>TNR!H429+FNR!H429+TMN!H429+MJG!H429+TOL!H429+ANT!H429</f>
        <v>0</v>
      </c>
      <c r="I429" s="122">
        <f>TNR!I429+FNR!I429+TMN!I429+MJG!I429+TOL!I429+ANT!I429</f>
        <v>0</v>
      </c>
      <c r="J429" s="122">
        <f>TNR!J429+FNR!J429+TMN!J429+MJG!J429+TOL!J429+ANT!J429</f>
        <v>0</v>
      </c>
      <c r="K429" s="122">
        <f>TNR!K429+FNR!K429+TMN!K429+MJG!K429+TOL!K429+ANT!K429</f>
        <v>0</v>
      </c>
      <c r="L429" s="122">
        <f>TNR!L429+FNR!L429+TMN!L429+MJG!L429+TOL!L429+ANT!L429</f>
        <v>0</v>
      </c>
      <c r="M429" s="122">
        <f>TNR!M429+FNR!M429+TMN!M429+MJG!M429+TOL!M429+ANT!M429</f>
        <v>0</v>
      </c>
      <c r="N429" s="122">
        <f>TNR!N429+FNR!N429+TMN!N429+MJG!N429+TOL!N429+ANT!N429</f>
        <v>0</v>
      </c>
      <c r="O429" s="11">
        <f t="shared" si="37"/>
        <v>0</v>
      </c>
    </row>
    <row r="430" spans="1:15" x14ac:dyDescent="0.25">
      <c r="A430" s="107" t="s">
        <v>267</v>
      </c>
      <c r="B430" s="14" t="s">
        <v>268</v>
      </c>
      <c r="C430" s="122">
        <f>TNR!C430+FNR!C430+TMN!C430+MJG!C430+TOL!C430+ANT!C430</f>
        <v>0</v>
      </c>
      <c r="D430" s="122">
        <f>TNR!D430+FNR!D430+TMN!D430+MJG!D430+TOL!D430+ANT!D430</f>
        <v>0</v>
      </c>
      <c r="E430" s="122">
        <f>TNR!E430+FNR!E430+TMN!E430+MJG!E430+TOL!E430+ANT!E430</f>
        <v>0</v>
      </c>
      <c r="F430" s="122">
        <f>TNR!F430+FNR!F430+TMN!F430+MJG!F430+TOL!F430+ANT!F430</f>
        <v>0</v>
      </c>
      <c r="G430" s="122">
        <f>TNR!G430+FNR!G430+TMN!G430+MJG!G430+TOL!G430+ANT!G430</f>
        <v>0</v>
      </c>
      <c r="H430" s="122">
        <f>TNR!H430+FNR!H430+TMN!H430+MJG!H430+TOL!H430+ANT!H430</f>
        <v>0</v>
      </c>
      <c r="I430" s="122">
        <f>TNR!I430+FNR!I430+TMN!I430+MJG!I430+TOL!I430+ANT!I430</f>
        <v>0</v>
      </c>
      <c r="J430" s="122">
        <f>TNR!J430+FNR!J430+TMN!J430+MJG!J430+TOL!J430+ANT!J430</f>
        <v>0</v>
      </c>
      <c r="K430" s="122">
        <f>TNR!K430+FNR!K430+TMN!K430+MJG!K430+TOL!K430+ANT!K430</f>
        <v>0</v>
      </c>
      <c r="L430" s="122">
        <f>TNR!L430+FNR!L430+TMN!L430+MJG!L430+TOL!L430+ANT!L430</f>
        <v>0</v>
      </c>
      <c r="M430" s="122">
        <f>TNR!M430+FNR!M430+TMN!M430+MJG!M430+TOL!M430+ANT!M430</f>
        <v>0</v>
      </c>
      <c r="N430" s="122">
        <f>TNR!N430+FNR!N430+TMN!N430+MJG!N430+TOL!N430+ANT!N430</f>
        <v>0</v>
      </c>
      <c r="O430" s="11">
        <f t="shared" si="37"/>
        <v>0</v>
      </c>
    </row>
    <row r="431" spans="1:15" x14ac:dyDescent="0.25">
      <c r="A431" s="107" t="s">
        <v>269</v>
      </c>
      <c r="B431" s="14" t="s">
        <v>270</v>
      </c>
      <c r="C431" s="122">
        <f>TNR!C431+FNR!C431+TMN!C431+MJG!C431+TOL!C431+ANT!C431</f>
        <v>0</v>
      </c>
      <c r="D431" s="122">
        <f>TNR!D431+FNR!D431+TMN!D431+MJG!D431+TOL!D431+ANT!D431</f>
        <v>0</v>
      </c>
      <c r="E431" s="122">
        <f>TNR!E431+FNR!E431+TMN!E431+MJG!E431+TOL!E431+ANT!E431</f>
        <v>0</v>
      </c>
      <c r="F431" s="122">
        <f>TNR!F431+FNR!F431+TMN!F431+MJG!F431+TOL!F431+ANT!F431</f>
        <v>0</v>
      </c>
      <c r="G431" s="122">
        <f>TNR!G431+FNR!G431+TMN!G431+MJG!G431+TOL!G431+ANT!G431</f>
        <v>0</v>
      </c>
      <c r="H431" s="122">
        <f>TNR!H431+FNR!H431+TMN!H431+MJG!H431+TOL!H431+ANT!H431</f>
        <v>0</v>
      </c>
      <c r="I431" s="122">
        <f>TNR!I431+FNR!I431+TMN!I431+MJG!I431+TOL!I431+ANT!I431</f>
        <v>0</v>
      </c>
      <c r="J431" s="122">
        <f>TNR!J431+FNR!J431+TMN!J431+MJG!J431+TOL!J431+ANT!J431</f>
        <v>0</v>
      </c>
      <c r="K431" s="122">
        <f>TNR!K431+FNR!K431+TMN!K431+MJG!K431+TOL!K431+ANT!K431</f>
        <v>0</v>
      </c>
      <c r="L431" s="122">
        <f>TNR!L431+FNR!L431+TMN!L431+MJG!L431+TOL!L431+ANT!L431</f>
        <v>0</v>
      </c>
      <c r="M431" s="122">
        <f>TNR!M431+FNR!M431+TMN!M431+MJG!M431+TOL!M431+ANT!M431</f>
        <v>0</v>
      </c>
      <c r="N431" s="122">
        <f>TNR!N431+FNR!N431+TMN!N431+MJG!N431+TOL!N431+ANT!N431</f>
        <v>0</v>
      </c>
      <c r="O431" s="11">
        <f t="shared" si="37"/>
        <v>0</v>
      </c>
    </row>
    <row r="432" spans="1:15" x14ac:dyDescent="0.25">
      <c r="A432" s="107" t="s">
        <v>271</v>
      </c>
      <c r="B432" s="14" t="s">
        <v>272</v>
      </c>
      <c r="C432" s="122">
        <f>TNR!C432+FNR!C432+TMN!C432+MJG!C432+TOL!C432+ANT!C432</f>
        <v>0</v>
      </c>
      <c r="D432" s="122">
        <f>TNR!D432+FNR!D432+TMN!D432+MJG!D432+TOL!D432+ANT!D432</f>
        <v>0</v>
      </c>
      <c r="E432" s="122">
        <f>TNR!E432+FNR!E432+TMN!E432+MJG!E432+TOL!E432+ANT!E432</f>
        <v>0</v>
      </c>
      <c r="F432" s="122">
        <f>TNR!F432+FNR!F432+TMN!F432+MJG!F432+TOL!F432+ANT!F432</f>
        <v>0</v>
      </c>
      <c r="G432" s="122">
        <f>TNR!G432+FNR!G432+TMN!G432+MJG!G432+TOL!G432+ANT!G432</f>
        <v>0</v>
      </c>
      <c r="H432" s="122">
        <f>TNR!H432+FNR!H432+TMN!H432+MJG!H432+TOL!H432+ANT!H432</f>
        <v>0</v>
      </c>
      <c r="I432" s="122">
        <f>TNR!I432+FNR!I432+TMN!I432+MJG!I432+TOL!I432+ANT!I432</f>
        <v>0</v>
      </c>
      <c r="J432" s="122">
        <f>TNR!J432+FNR!J432+TMN!J432+MJG!J432+TOL!J432+ANT!J432</f>
        <v>0</v>
      </c>
      <c r="K432" s="122">
        <f>TNR!K432+FNR!K432+TMN!K432+MJG!K432+TOL!K432+ANT!K432</f>
        <v>0</v>
      </c>
      <c r="L432" s="122">
        <f>TNR!L432+FNR!L432+TMN!L432+MJG!L432+TOL!L432+ANT!L432</f>
        <v>0</v>
      </c>
      <c r="M432" s="122">
        <f>TNR!M432+FNR!M432+TMN!M432+MJG!M432+TOL!M432+ANT!M432</f>
        <v>0</v>
      </c>
      <c r="N432" s="122">
        <f>TNR!N432+FNR!N432+TMN!N432+MJG!N432+TOL!N432+ANT!N432</f>
        <v>0</v>
      </c>
      <c r="O432" s="11">
        <f t="shared" si="37"/>
        <v>0</v>
      </c>
    </row>
    <row r="433" spans="1:21" x14ac:dyDescent="0.25">
      <c r="A433" s="107" t="s">
        <v>273</v>
      </c>
      <c r="B433" s="14" t="s">
        <v>274</v>
      </c>
      <c r="C433" s="122">
        <f>TNR!C433+FNR!C433+TMN!C433+MJG!C433+TOL!C433+ANT!C433</f>
        <v>0</v>
      </c>
      <c r="D433" s="122">
        <f>TNR!D433+FNR!D433+TMN!D433+MJG!D433+TOL!D433+ANT!D433</f>
        <v>0</v>
      </c>
      <c r="E433" s="122">
        <f>TNR!E433+FNR!E433+TMN!E433+MJG!E433+TOL!E433+ANT!E433</f>
        <v>0</v>
      </c>
      <c r="F433" s="122">
        <f>TNR!F433+FNR!F433+TMN!F433+MJG!F433+TOL!F433+ANT!F433</f>
        <v>0</v>
      </c>
      <c r="G433" s="122">
        <f>TNR!G433+FNR!G433+TMN!G433+MJG!G433+TOL!G433+ANT!G433</f>
        <v>0</v>
      </c>
      <c r="H433" s="122">
        <f>TNR!H433+FNR!H433+TMN!H433+MJG!H433+TOL!H433+ANT!H433</f>
        <v>0</v>
      </c>
      <c r="I433" s="122">
        <f>TNR!I433+FNR!I433+TMN!I433+MJG!I433+TOL!I433+ANT!I433</f>
        <v>0</v>
      </c>
      <c r="J433" s="122">
        <f>TNR!J433+FNR!J433+TMN!J433+MJG!J433+TOL!J433+ANT!J433</f>
        <v>0</v>
      </c>
      <c r="K433" s="122">
        <f>TNR!K433+FNR!K433+TMN!K433+MJG!K433+TOL!K433+ANT!K433</f>
        <v>0</v>
      </c>
      <c r="L433" s="122">
        <f>TNR!L433+FNR!L433+TMN!L433+MJG!L433+TOL!L433+ANT!L433</f>
        <v>0</v>
      </c>
      <c r="M433" s="122">
        <f>TNR!M433+FNR!M433+TMN!M433+MJG!M433+TOL!M433+ANT!M433</f>
        <v>0</v>
      </c>
      <c r="N433" s="122">
        <f>TNR!N433+FNR!N433+TMN!N433+MJG!N433+TOL!N433+ANT!N433</f>
        <v>0</v>
      </c>
      <c r="O433" s="11">
        <f t="shared" si="37"/>
        <v>0</v>
      </c>
    </row>
    <row r="434" spans="1:21" x14ac:dyDescent="0.25">
      <c r="A434" s="107" t="s">
        <v>275</v>
      </c>
      <c r="B434" s="14" t="s">
        <v>276</v>
      </c>
      <c r="C434" s="122">
        <f>TNR!C434+FNR!C434+TMN!C434+MJG!C434+TOL!C434+ANT!C434</f>
        <v>0</v>
      </c>
      <c r="D434" s="122">
        <f>TNR!D434+FNR!D434+TMN!D434+MJG!D434+TOL!D434+ANT!D434</f>
        <v>1</v>
      </c>
      <c r="E434" s="122">
        <f>TNR!E434+FNR!E434+TMN!E434+MJG!E434+TOL!E434+ANT!E434</f>
        <v>2</v>
      </c>
      <c r="F434" s="122">
        <f>TNR!F434+FNR!F434+TMN!F434+MJG!F434+TOL!F434+ANT!F434</f>
        <v>0</v>
      </c>
      <c r="G434" s="122">
        <f>TNR!G434+FNR!G434+TMN!G434+MJG!G434+TOL!G434+ANT!G434</f>
        <v>0</v>
      </c>
      <c r="H434" s="122">
        <f>TNR!H434+FNR!H434+TMN!H434+MJG!H434+TOL!H434+ANT!H434</f>
        <v>0</v>
      </c>
      <c r="I434" s="122">
        <f>TNR!I434+FNR!I434+TMN!I434+MJG!I434+TOL!I434+ANT!I434</f>
        <v>0</v>
      </c>
      <c r="J434" s="122">
        <f>TNR!J434+FNR!J434+TMN!J434+MJG!J434+TOL!J434+ANT!J434</f>
        <v>0</v>
      </c>
      <c r="K434" s="122">
        <f>TNR!K434+FNR!K434+TMN!K434+MJG!K434+TOL!K434+ANT!K434</f>
        <v>0</v>
      </c>
      <c r="L434" s="122">
        <f>TNR!L434+FNR!L434+TMN!L434+MJG!L434+TOL!L434+ANT!L434</f>
        <v>0</v>
      </c>
      <c r="M434" s="122">
        <f>TNR!M434+FNR!M434+TMN!M434+MJG!M434+TOL!M434+ANT!M434</f>
        <v>0</v>
      </c>
      <c r="N434" s="122">
        <f>TNR!N434+FNR!N434+TMN!N434+MJG!N434+TOL!N434+ANT!N434</f>
        <v>0</v>
      </c>
      <c r="O434" s="11">
        <f t="shared" si="37"/>
        <v>3</v>
      </c>
    </row>
    <row r="435" spans="1:21" x14ac:dyDescent="0.25">
      <c r="A435" s="107" t="s">
        <v>277</v>
      </c>
      <c r="B435" s="14" t="s">
        <v>278</v>
      </c>
      <c r="C435" s="122">
        <f>TNR!C435+FNR!C435+TMN!C435+MJG!C435+TOL!C435+ANT!C435</f>
        <v>0</v>
      </c>
      <c r="D435" s="122">
        <f>TNR!D435+FNR!D435+TMN!D435+MJG!D435+TOL!D435+ANT!D435</f>
        <v>0</v>
      </c>
      <c r="E435" s="122">
        <f>TNR!E435+FNR!E435+TMN!E435+MJG!E435+TOL!E435+ANT!E435</f>
        <v>0</v>
      </c>
      <c r="F435" s="122">
        <f>TNR!F435+FNR!F435+TMN!F435+MJG!F435+TOL!F435+ANT!F435</f>
        <v>0</v>
      </c>
      <c r="G435" s="122">
        <f>TNR!G435+FNR!G435+TMN!G435+MJG!G435+TOL!G435+ANT!G435</f>
        <v>0</v>
      </c>
      <c r="H435" s="122">
        <f>TNR!H435+FNR!H435+TMN!H435+MJG!H435+TOL!H435+ANT!H435</f>
        <v>0</v>
      </c>
      <c r="I435" s="122">
        <f>TNR!I435+FNR!I435+TMN!I435+MJG!I435+TOL!I435+ANT!I435</f>
        <v>0</v>
      </c>
      <c r="J435" s="122">
        <f>TNR!J435+FNR!J435+TMN!J435+MJG!J435+TOL!J435+ANT!J435</f>
        <v>0</v>
      </c>
      <c r="K435" s="122">
        <f>TNR!K435+FNR!K435+TMN!K435+MJG!K435+TOL!K435+ANT!K435</f>
        <v>0</v>
      </c>
      <c r="L435" s="122">
        <f>TNR!L435+FNR!L435+TMN!L435+MJG!L435+TOL!L435+ANT!L435</f>
        <v>0</v>
      </c>
      <c r="M435" s="122">
        <f>TNR!M435+FNR!M435+TMN!M435+MJG!M435+TOL!M435+ANT!M435</f>
        <v>0</v>
      </c>
      <c r="N435" s="122">
        <f>TNR!N435+FNR!N435+TMN!N435+MJG!N435+TOL!N435+ANT!N435</f>
        <v>0</v>
      </c>
      <c r="O435" s="11">
        <f t="shared" si="37"/>
        <v>0</v>
      </c>
    </row>
    <row r="436" spans="1:21" x14ac:dyDescent="0.25">
      <c r="A436" s="107" t="s">
        <v>279</v>
      </c>
      <c r="B436" s="14" t="s">
        <v>280</v>
      </c>
      <c r="C436" s="122">
        <f>TNR!C436+FNR!C436+TMN!C436+MJG!C436+TOL!C436+ANT!C436</f>
        <v>0</v>
      </c>
      <c r="D436" s="122">
        <f>TNR!D436+FNR!D436+TMN!D436+MJG!D436+TOL!D436+ANT!D436</f>
        <v>0</v>
      </c>
      <c r="E436" s="122">
        <f>TNR!E436+FNR!E436+TMN!E436+MJG!E436+TOL!E436+ANT!E436</f>
        <v>0</v>
      </c>
      <c r="F436" s="122">
        <f>TNR!F436+FNR!F436+TMN!F436+MJG!F436+TOL!F436+ANT!F436</f>
        <v>0</v>
      </c>
      <c r="G436" s="122">
        <f>TNR!G436+FNR!G436+TMN!G436+MJG!G436+TOL!G436+ANT!G436</f>
        <v>0</v>
      </c>
      <c r="H436" s="122">
        <f>TNR!H436+FNR!H436+TMN!H436+MJG!H436+TOL!H436+ANT!H436</f>
        <v>0</v>
      </c>
      <c r="I436" s="122">
        <f>TNR!I436+FNR!I436+TMN!I436+MJG!I436+TOL!I436+ANT!I436</f>
        <v>0</v>
      </c>
      <c r="J436" s="122">
        <f>TNR!J436+FNR!J436+TMN!J436+MJG!J436+TOL!J436+ANT!J436</f>
        <v>0</v>
      </c>
      <c r="K436" s="122">
        <f>TNR!K436+FNR!K436+TMN!K436+MJG!K436+TOL!K436+ANT!K436</f>
        <v>0</v>
      </c>
      <c r="L436" s="122">
        <f>TNR!L436+FNR!L436+TMN!L436+MJG!L436+TOL!L436+ANT!L436</f>
        <v>0</v>
      </c>
      <c r="M436" s="122">
        <f>TNR!M436+FNR!M436+TMN!M436+MJG!M436+TOL!M436+ANT!M436</f>
        <v>0</v>
      </c>
      <c r="N436" s="122">
        <f>TNR!N436+FNR!N436+TMN!N436+MJG!N436+TOL!N436+ANT!N436</f>
        <v>0</v>
      </c>
      <c r="O436" s="11">
        <f t="shared" si="37"/>
        <v>0</v>
      </c>
    </row>
    <row r="437" spans="1:21" x14ac:dyDescent="0.25">
      <c r="A437" s="107" t="s">
        <v>281</v>
      </c>
      <c r="B437" s="14" t="s">
        <v>282</v>
      </c>
      <c r="C437" s="122">
        <f>TNR!C437+FNR!C437+TMN!C437+MJG!C437+TOL!C437+ANT!C437</f>
        <v>0</v>
      </c>
      <c r="D437" s="122">
        <f>TNR!D437+FNR!D437+TMN!D437+MJG!D437+TOL!D437+ANT!D437</f>
        <v>0</v>
      </c>
      <c r="E437" s="122">
        <f>TNR!E437+FNR!E437+TMN!E437+MJG!E437+TOL!E437+ANT!E437</f>
        <v>0</v>
      </c>
      <c r="F437" s="122">
        <f>TNR!F437+FNR!F437+TMN!F437+MJG!F437+TOL!F437+ANT!F437</f>
        <v>0</v>
      </c>
      <c r="G437" s="122">
        <f>TNR!G437+FNR!G437+TMN!G437+MJG!G437+TOL!G437+ANT!G437</f>
        <v>0</v>
      </c>
      <c r="H437" s="122">
        <f>TNR!H437+FNR!H437+TMN!H437+MJG!H437+TOL!H437+ANT!H437</f>
        <v>0</v>
      </c>
      <c r="I437" s="122">
        <f>TNR!I437+FNR!I437+TMN!I437+MJG!I437+TOL!I437+ANT!I437</f>
        <v>0</v>
      </c>
      <c r="J437" s="122">
        <f>TNR!J437+FNR!J437+TMN!J437+MJG!J437+TOL!J437+ANT!J437</f>
        <v>0</v>
      </c>
      <c r="K437" s="122">
        <f>TNR!K437+FNR!K437+TMN!K437+MJG!K437+TOL!K437+ANT!K437</f>
        <v>0</v>
      </c>
      <c r="L437" s="122">
        <f>TNR!L437+FNR!L437+TMN!L437+MJG!L437+TOL!L437+ANT!L437</f>
        <v>0</v>
      </c>
      <c r="M437" s="122">
        <f>TNR!M437+FNR!M437+TMN!M437+MJG!M437+TOL!M437+ANT!M437</f>
        <v>0</v>
      </c>
      <c r="N437" s="122">
        <f>TNR!N437+FNR!N437+TMN!N437+MJG!N437+TOL!N437+ANT!N437</f>
        <v>0</v>
      </c>
      <c r="O437" s="11">
        <f t="shared" si="37"/>
        <v>0</v>
      </c>
    </row>
    <row r="438" spans="1:21" x14ac:dyDescent="0.25">
      <c r="A438" s="107" t="s">
        <v>283</v>
      </c>
      <c r="B438" s="14" t="s">
        <v>284</v>
      </c>
      <c r="C438" s="122">
        <f>TNR!C438+FNR!C438+TMN!C438+MJG!C438+TOL!C438+ANT!C438</f>
        <v>0</v>
      </c>
      <c r="D438" s="122">
        <f>TNR!D438+FNR!D438+TMN!D438+MJG!D438+TOL!D438+ANT!D438</f>
        <v>0</v>
      </c>
      <c r="E438" s="122">
        <f>TNR!E438+FNR!E438+TMN!E438+MJG!E438+TOL!E438+ANT!E438</f>
        <v>0</v>
      </c>
      <c r="F438" s="122">
        <f>TNR!F438+FNR!F438+TMN!F438+MJG!F438+TOL!F438+ANT!F438</f>
        <v>0</v>
      </c>
      <c r="G438" s="122">
        <f>TNR!G438+FNR!G438+TMN!G438+MJG!G438+TOL!G438+ANT!G438</f>
        <v>0</v>
      </c>
      <c r="H438" s="122">
        <f>TNR!H438+FNR!H438+TMN!H438+MJG!H438+TOL!H438+ANT!H438</f>
        <v>0</v>
      </c>
      <c r="I438" s="122">
        <f>TNR!I438+FNR!I438+TMN!I438+MJG!I438+TOL!I438+ANT!I438</f>
        <v>0</v>
      </c>
      <c r="J438" s="122">
        <f>TNR!J438+FNR!J438+TMN!J438+MJG!J438+TOL!J438+ANT!J438</f>
        <v>0</v>
      </c>
      <c r="K438" s="122">
        <f>TNR!K438+FNR!K438+TMN!K438+MJG!K438+TOL!K438+ANT!K438</f>
        <v>0</v>
      </c>
      <c r="L438" s="122">
        <f>TNR!L438+FNR!L438+TMN!L438+MJG!L438+TOL!L438+ANT!L438</f>
        <v>0</v>
      </c>
      <c r="M438" s="122">
        <f>TNR!M438+FNR!M438+TMN!M438+MJG!M438+TOL!M438+ANT!M438</f>
        <v>0</v>
      </c>
      <c r="N438" s="122">
        <f>TNR!N438+FNR!N438+TMN!N438+MJG!N438+TOL!N438+ANT!N438</f>
        <v>0</v>
      </c>
      <c r="O438" s="11">
        <f t="shared" si="37"/>
        <v>0</v>
      </c>
    </row>
    <row r="439" spans="1:21" x14ac:dyDescent="0.25">
      <c r="A439" s="107" t="s">
        <v>285</v>
      </c>
      <c r="B439" s="12" t="s">
        <v>119</v>
      </c>
      <c r="C439" s="13">
        <f>SUM(C392:C438)</f>
        <v>3</v>
      </c>
      <c r="D439" s="13">
        <f t="shared" ref="D439:O439" si="38">SUM(D392:D438)</f>
        <v>5</v>
      </c>
      <c r="E439" s="13">
        <f t="shared" si="38"/>
        <v>16</v>
      </c>
      <c r="F439" s="13">
        <f t="shared" si="38"/>
        <v>0</v>
      </c>
      <c r="G439" s="13">
        <f t="shared" si="38"/>
        <v>0</v>
      </c>
      <c r="H439" s="13">
        <f t="shared" si="38"/>
        <v>0</v>
      </c>
      <c r="I439" s="13">
        <f t="shared" si="38"/>
        <v>0</v>
      </c>
      <c r="J439" s="13">
        <f t="shared" si="38"/>
        <v>0</v>
      </c>
      <c r="K439" s="13">
        <f t="shared" si="38"/>
        <v>0</v>
      </c>
      <c r="L439" s="13">
        <f t="shared" si="38"/>
        <v>0</v>
      </c>
      <c r="M439" s="13">
        <f t="shared" si="38"/>
        <v>0</v>
      </c>
      <c r="N439" s="13">
        <f t="shared" si="38"/>
        <v>0</v>
      </c>
      <c r="O439" s="11">
        <f t="shared" si="38"/>
        <v>24</v>
      </c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500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1327"/>
      <c r="K444" s="1327"/>
      <c r="L444" s="1327"/>
      <c r="M444" s="1327"/>
      <c r="N444" s="1327"/>
      <c r="O444" s="1328"/>
      <c r="P444" s="1"/>
      <c r="Q444" s="1"/>
      <c r="R444" s="1"/>
      <c r="S444" s="1"/>
      <c r="T444" s="1"/>
      <c r="U444" s="1"/>
    </row>
    <row r="445" spans="1:21" x14ac:dyDescent="0.25">
      <c r="A445" s="1340"/>
      <c r="B445" s="1342"/>
      <c r="C445" s="67" t="s">
        <v>1</v>
      </c>
      <c r="D445" s="67" t="s">
        <v>2</v>
      </c>
      <c r="E445" s="67" t="s">
        <v>3</v>
      </c>
      <c r="F445" s="67" t="s">
        <v>4</v>
      </c>
      <c r="G445" s="67" t="s">
        <v>5</v>
      </c>
      <c r="H445" s="67" t="s">
        <v>6</v>
      </c>
      <c r="I445" s="67" t="s">
        <v>7</v>
      </c>
      <c r="J445" s="67" t="s">
        <v>8</v>
      </c>
      <c r="K445" s="67" t="s">
        <v>9</v>
      </c>
      <c r="L445" s="67" t="s">
        <v>10</v>
      </c>
      <c r="M445" s="67" t="s">
        <v>11</v>
      </c>
      <c r="N445" s="67" t="s">
        <v>12</v>
      </c>
      <c r="O445" s="7" t="s">
        <v>442</v>
      </c>
      <c r="P445" s="1"/>
      <c r="Q445" s="1"/>
      <c r="R445" s="1"/>
      <c r="S445" s="1"/>
      <c r="T445" s="1"/>
      <c r="U445" s="1"/>
    </row>
    <row r="446" spans="1:21" x14ac:dyDescent="0.25">
      <c r="A446" s="107" t="s">
        <v>13</v>
      </c>
      <c r="B446" s="89" t="s">
        <v>289</v>
      </c>
      <c r="C446" s="122">
        <f>TNR!C446+FNR!C446+TMN!C446+MJG!C446+TOL!C446+ANT!C446</f>
        <v>0</v>
      </c>
      <c r="D446" s="122">
        <f>TNR!D446+FNR!D446+TMN!D446+MJG!D446+TOL!D446+ANT!D446</f>
        <v>1</v>
      </c>
      <c r="E446" s="122">
        <f>TNR!E446+FNR!E446+TMN!E446+MJG!E446+TOL!E446+ANT!E446</f>
        <v>1</v>
      </c>
      <c r="F446" s="122">
        <f>TNR!F446+FNR!F446+TMN!F446+MJG!F446+TOL!F446+ANT!F446</f>
        <v>0</v>
      </c>
      <c r="G446" s="122">
        <f>TNR!G446+FNR!G446+TMN!G446+MJG!G446+TOL!G446+ANT!G446</f>
        <v>0</v>
      </c>
      <c r="H446" s="122">
        <f>TNR!H446+FNR!H446+TMN!H446+MJG!H446+TOL!H446+ANT!H446</f>
        <v>0</v>
      </c>
      <c r="I446" s="122">
        <f>TNR!I446+FNR!I446+TMN!I446+MJG!I446+TOL!I446+ANT!I446</f>
        <v>0</v>
      </c>
      <c r="J446" s="122">
        <f>TNR!J446+FNR!J446+TMN!J446+MJG!J446+TOL!J446+ANT!J446</f>
        <v>0</v>
      </c>
      <c r="K446" s="122">
        <f>TNR!K446+FNR!K446+TMN!K446+MJG!K446+TOL!K446+ANT!K446</f>
        <v>0</v>
      </c>
      <c r="L446" s="122">
        <f>TNR!L446+FNR!L446+TMN!L446+MJG!L446+TOL!L446+ANT!L446</f>
        <v>0</v>
      </c>
      <c r="M446" s="122">
        <f>TNR!M446+FNR!M446+TMN!M446+MJG!M446+TOL!M446+ANT!M446</f>
        <v>0</v>
      </c>
      <c r="N446" s="122">
        <f>TNR!N446+FNR!N446+TMN!N446+MJG!N446+TOL!N446+ANT!N446</f>
        <v>0</v>
      </c>
      <c r="O446" s="11">
        <f>SUM(C446:N446)</f>
        <v>2</v>
      </c>
      <c r="P446" s="1"/>
      <c r="Q446" s="1"/>
      <c r="R446" s="1"/>
      <c r="S446" s="1"/>
      <c r="T446" s="1"/>
      <c r="U446" s="1"/>
    </row>
    <row r="447" spans="1:21" x14ac:dyDescent="0.25">
      <c r="A447" s="107" t="s">
        <v>19</v>
      </c>
      <c r="B447" s="89" t="s">
        <v>290</v>
      </c>
      <c r="C447" s="122">
        <f>TNR!C447+FNR!C447+TMN!C447+MJG!C447+TOL!C447+ANT!C447</f>
        <v>0</v>
      </c>
      <c r="D447" s="122">
        <f>TNR!D447+FNR!D447+TMN!D447+MJG!D447+TOL!D447+ANT!D447</f>
        <v>0</v>
      </c>
      <c r="E447" s="122">
        <f>TNR!E447+FNR!E447+TMN!E447+MJG!E447+TOL!E447+ANT!E447</f>
        <v>0</v>
      </c>
      <c r="F447" s="122">
        <f>TNR!F447+FNR!F447+TMN!F447+MJG!F447+TOL!F447+ANT!F447</f>
        <v>0</v>
      </c>
      <c r="G447" s="122">
        <f>TNR!G447+FNR!G447+TMN!G447+MJG!G447+TOL!G447+ANT!G447</f>
        <v>0</v>
      </c>
      <c r="H447" s="122">
        <f>TNR!H447+FNR!H447+TMN!H447+MJG!H447+TOL!H447+ANT!H447</f>
        <v>0</v>
      </c>
      <c r="I447" s="122">
        <f>TNR!I447+FNR!I447+TMN!I447+MJG!I447+TOL!I447+ANT!I447</f>
        <v>0</v>
      </c>
      <c r="J447" s="122">
        <f>TNR!J447+FNR!J447+TMN!J447+MJG!J447+TOL!J447+ANT!J447</f>
        <v>0</v>
      </c>
      <c r="K447" s="122">
        <f>TNR!K447+FNR!K447+TMN!K447+MJG!K447+TOL!K447+ANT!K447</f>
        <v>0</v>
      </c>
      <c r="L447" s="122">
        <f>TNR!L447+FNR!L447+TMN!L447+MJG!L447+TOL!L447+ANT!L447</f>
        <v>0</v>
      </c>
      <c r="M447" s="122">
        <f>TNR!M447+FNR!M447+TMN!M447+MJG!M447+TOL!M447+ANT!M447</f>
        <v>0</v>
      </c>
      <c r="N447" s="122">
        <f>TNR!N447+FNR!N447+TMN!N447+MJG!N447+TOL!N447+ANT!N447</f>
        <v>0</v>
      </c>
      <c r="O447" s="11">
        <f t="shared" ref="O447:O473" si="39">SUM(C447:N447)</f>
        <v>0</v>
      </c>
      <c r="P447" s="1"/>
      <c r="Q447" s="1"/>
      <c r="R447" s="1"/>
      <c r="S447" s="1"/>
      <c r="T447" s="1"/>
      <c r="U447" s="1"/>
    </row>
    <row r="448" spans="1:21" x14ac:dyDescent="0.25">
      <c r="A448" s="107" t="s">
        <v>25</v>
      </c>
      <c r="B448" s="89" t="s">
        <v>291</v>
      </c>
      <c r="C448" s="122">
        <f>TNR!C448+FNR!C448+TMN!C448+MJG!C448+TOL!C448+ANT!C448</f>
        <v>0</v>
      </c>
      <c r="D448" s="122">
        <f>TNR!D448+FNR!D448+TMN!D448+MJG!D448+TOL!D448+ANT!D448</f>
        <v>0</v>
      </c>
      <c r="E448" s="122">
        <f>TNR!E448+FNR!E448+TMN!E448+MJG!E448+TOL!E448+ANT!E448</f>
        <v>0</v>
      </c>
      <c r="F448" s="122">
        <f>TNR!F448+FNR!F448+TMN!F448+MJG!F448+TOL!F448+ANT!F448</f>
        <v>0</v>
      </c>
      <c r="G448" s="122">
        <f>TNR!G448+FNR!G448+TMN!G448+MJG!G448+TOL!G448+ANT!G448</f>
        <v>0</v>
      </c>
      <c r="H448" s="122">
        <f>TNR!H448+FNR!H448+TMN!H448+MJG!H448+TOL!H448+ANT!H448</f>
        <v>0</v>
      </c>
      <c r="I448" s="122">
        <f>TNR!I448+FNR!I448+TMN!I448+MJG!I448+TOL!I448+ANT!I448</f>
        <v>0</v>
      </c>
      <c r="J448" s="122">
        <f>TNR!J448+FNR!J448+TMN!J448+MJG!J448+TOL!J448+ANT!J448</f>
        <v>0</v>
      </c>
      <c r="K448" s="122">
        <f>TNR!K448+FNR!K448+TMN!K448+MJG!K448+TOL!K448+ANT!K448</f>
        <v>0</v>
      </c>
      <c r="L448" s="122">
        <f>TNR!L448+FNR!L448+TMN!L448+MJG!L448+TOL!L448+ANT!L448</f>
        <v>0</v>
      </c>
      <c r="M448" s="122">
        <f>TNR!M448+FNR!M448+TMN!M448+MJG!M448+TOL!M448+ANT!M448</f>
        <v>0</v>
      </c>
      <c r="N448" s="122">
        <f>TNR!N448+FNR!N448+TMN!N448+MJG!N448+TOL!N448+ANT!N448</f>
        <v>0</v>
      </c>
      <c r="O448" s="11">
        <f t="shared" si="39"/>
        <v>0</v>
      </c>
      <c r="P448" s="1"/>
      <c r="Q448" s="1"/>
      <c r="R448" s="1"/>
      <c r="S448" s="1"/>
      <c r="T448" s="1"/>
      <c r="U448" s="1"/>
    </row>
    <row r="449" spans="1:21" x14ac:dyDescent="0.25">
      <c r="A449" s="107" t="s">
        <v>33</v>
      </c>
      <c r="B449" s="89" t="s">
        <v>292</v>
      </c>
      <c r="C449" s="122">
        <f>TNR!C449+FNR!C449+TMN!C449+MJG!C449+TOL!C449+ANT!C449</f>
        <v>0</v>
      </c>
      <c r="D449" s="122">
        <f>TNR!D449+FNR!D449+TMN!D449+MJG!D449+TOL!D449+ANT!D449</f>
        <v>0</v>
      </c>
      <c r="E449" s="122">
        <f>TNR!E449+FNR!E449+TMN!E449+MJG!E449+TOL!E449+ANT!E449</f>
        <v>0</v>
      </c>
      <c r="F449" s="122">
        <f>TNR!F449+FNR!F449+TMN!F449+MJG!F449+TOL!F449+ANT!F449</f>
        <v>0</v>
      </c>
      <c r="G449" s="122">
        <f>TNR!G449+FNR!G449+TMN!G449+MJG!G449+TOL!G449+ANT!G449</f>
        <v>0</v>
      </c>
      <c r="H449" s="122">
        <f>TNR!H449+FNR!H449+TMN!H449+MJG!H449+TOL!H449+ANT!H449</f>
        <v>0</v>
      </c>
      <c r="I449" s="122">
        <f>TNR!I449+FNR!I449+TMN!I449+MJG!I449+TOL!I449+ANT!I449</f>
        <v>0</v>
      </c>
      <c r="J449" s="122">
        <f>TNR!J449+FNR!J449+TMN!J449+MJG!J449+TOL!J449+ANT!J449</f>
        <v>0</v>
      </c>
      <c r="K449" s="122">
        <f>TNR!K449+FNR!K449+TMN!K449+MJG!K449+TOL!K449+ANT!K449</f>
        <v>0</v>
      </c>
      <c r="L449" s="122">
        <f>TNR!L449+FNR!L449+TMN!L449+MJG!L449+TOL!L449+ANT!L449</f>
        <v>0</v>
      </c>
      <c r="M449" s="122">
        <f>TNR!M449+FNR!M449+TMN!M449+MJG!M449+TOL!M449+ANT!M449</f>
        <v>0</v>
      </c>
      <c r="N449" s="122">
        <f>TNR!N449+FNR!N449+TMN!N449+MJG!N449+TOL!N449+ANT!N449</f>
        <v>0</v>
      </c>
      <c r="O449" s="11">
        <f t="shared" si="39"/>
        <v>0</v>
      </c>
      <c r="P449" s="1"/>
      <c r="Q449" s="1"/>
      <c r="R449" s="1"/>
      <c r="S449" s="1"/>
      <c r="T449" s="1"/>
      <c r="U449" s="1"/>
    </row>
    <row r="450" spans="1:21" x14ac:dyDescent="0.25">
      <c r="A450" s="107" t="s">
        <v>35</v>
      </c>
      <c r="B450" s="89" t="s">
        <v>293</v>
      </c>
      <c r="C450" s="122">
        <f>TNR!C450+FNR!C450+TMN!C450+MJG!C450+TOL!C450+ANT!C450</f>
        <v>0</v>
      </c>
      <c r="D450" s="122">
        <f>TNR!D450+FNR!D450+TMN!D450+MJG!D450+TOL!D450+ANT!D450</f>
        <v>1</v>
      </c>
      <c r="E450" s="122">
        <f>TNR!E450+FNR!E450+TMN!E450+MJG!E450+TOL!E450+ANT!E450</f>
        <v>0</v>
      </c>
      <c r="F450" s="122">
        <f>TNR!F450+FNR!F450+TMN!F450+MJG!F450+TOL!F450+ANT!F450</f>
        <v>0</v>
      </c>
      <c r="G450" s="122">
        <f>TNR!G450+FNR!G450+TMN!G450+MJG!G450+TOL!G450+ANT!G450</f>
        <v>0</v>
      </c>
      <c r="H450" s="122">
        <f>TNR!H450+FNR!H450+TMN!H450+MJG!H450+TOL!H450+ANT!H450</f>
        <v>0</v>
      </c>
      <c r="I450" s="122">
        <f>TNR!I450+FNR!I450+TMN!I450+MJG!I450+TOL!I450+ANT!I450</f>
        <v>0</v>
      </c>
      <c r="J450" s="122">
        <f>TNR!J450+FNR!J450+TMN!J450+MJG!J450+TOL!J450+ANT!J450</f>
        <v>0</v>
      </c>
      <c r="K450" s="122">
        <f>TNR!K450+FNR!K450+TMN!K450+MJG!K450+TOL!K450+ANT!K450</f>
        <v>0</v>
      </c>
      <c r="L450" s="122">
        <f>TNR!L450+FNR!L450+TMN!L450+MJG!L450+TOL!L450+ANT!L450</f>
        <v>0</v>
      </c>
      <c r="M450" s="122">
        <f>TNR!M450+FNR!M450+TMN!M450+MJG!M450+TOL!M450+ANT!M450</f>
        <v>0</v>
      </c>
      <c r="N450" s="122">
        <f>TNR!N450+FNR!N450+TMN!N450+MJG!N450+TOL!N450+ANT!N450</f>
        <v>0</v>
      </c>
      <c r="O450" s="11">
        <f t="shared" si="39"/>
        <v>1</v>
      </c>
      <c r="P450" s="1"/>
      <c r="Q450" s="1"/>
      <c r="R450" s="1"/>
      <c r="S450" s="1"/>
      <c r="T450" s="1"/>
      <c r="U450" s="1"/>
    </row>
    <row r="451" spans="1:21" x14ac:dyDescent="0.25">
      <c r="A451" s="107" t="s">
        <v>37</v>
      </c>
      <c r="B451" s="89" t="s">
        <v>294</v>
      </c>
      <c r="C451" s="122">
        <f>TNR!C451+FNR!C451+TMN!C451+MJG!C451+TOL!C451+ANT!C451</f>
        <v>0</v>
      </c>
      <c r="D451" s="122">
        <f>TNR!D451+FNR!D451+TMN!D451+MJG!D451+TOL!D451+ANT!D451</f>
        <v>0</v>
      </c>
      <c r="E451" s="122">
        <f>TNR!E451+FNR!E451+TMN!E451+MJG!E451+TOL!E451+ANT!E451</f>
        <v>0</v>
      </c>
      <c r="F451" s="122">
        <f>TNR!F451+FNR!F451+TMN!F451+MJG!F451+TOL!F451+ANT!F451</f>
        <v>0</v>
      </c>
      <c r="G451" s="122">
        <f>TNR!G451+FNR!G451+TMN!G451+MJG!G451+TOL!G451+ANT!G451</f>
        <v>0</v>
      </c>
      <c r="H451" s="122">
        <f>TNR!H451+FNR!H451+TMN!H451+MJG!H451+TOL!H451+ANT!H451</f>
        <v>0</v>
      </c>
      <c r="I451" s="122">
        <f>TNR!I451+FNR!I451+TMN!I451+MJG!I451+TOL!I451+ANT!I451</f>
        <v>0</v>
      </c>
      <c r="J451" s="122">
        <f>TNR!J451+FNR!J451+TMN!J451+MJG!J451+TOL!J451+ANT!J451</f>
        <v>0</v>
      </c>
      <c r="K451" s="122">
        <f>TNR!K451+FNR!K451+TMN!K451+MJG!K451+TOL!K451+ANT!K451</f>
        <v>0</v>
      </c>
      <c r="L451" s="122">
        <f>TNR!L451+FNR!L451+TMN!L451+MJG!L451+TOL!L451+ANT!L451</f>
        <v>0</v>
      </c>
      <c r="M451" s="122">
        <f>TNR!M451+FNR!M451+TMN!M451+MJG!M451+TOL!M451+ANT!M451</f>
        <v>0</v>
      </c>
      <c r="N451" s="122">
        <f>TNR!N451+FNR!N451+TMN!N451+MJG!N451+TOL!N451+ANT!N451</f>
        <v>0</v>
      </c>
      <c r="O451" s="11">
        <f t="shared" si="39"/>
        <v>0</v>
      </c>
      <c r="P451" s="1"/>
      <c r="Q451" s="1"/>
      <c r="R451" s="1"/>
      <c r="S451" s="1"/>
      <c r="T451" s="1"/>
      <c r="U451" s="1"/>
    </row>
    <row r="452" spans="1:21" x14ac:dyDescent="0.25">
      <c r="A452" s="107" t="s">
        <v>39</v>
      </c>
      <c r="B452" s="89" t="s">
        <v>295</v>
      </c>
      <c r="C452" s="122">
        <f>TNR!C452+FNR!C452+TMN!C452+MJG!C452+TOL!C452+ANT!C452</f>
        <v>0</v>
      </c>
      <c r="D452" s="122">
        <f>TNR!D452+FNR!D452+TMN!D452+MJG!D452+TOL!D452+ANT!D452</f>
        <v>0</v>
      </c>
      <c r="E452" s="122">
        <f>TNR!E452+FNR!E452+TMN!E452+MJG!E452+TOL!E452+ANT!E452</f>
        <v>2</v>
      </c>
      <c r="F452" s="122">
        <f>TNR!F452+FNR!F452+TMN!F452+MJG!F452+TOL!F452+ANT!F452</f>
        <v>0</v>
      </c>
      <c r="G452" s="122">
        <f>TNR!G452+FNR!G452+TMN!G452+MJG!G452+TOL!G452+ANT!G452</f>
        <v>0</v>
      </c>
      <c r="H452" s="122">
        <f>TNR!H452+FNR!H452+TMN!H452+MJG!H452+TOL!H452+ANT!H452</f>
        <v>0</v>
      </c>
      <c r="I452" s="122">
        <f>TNR!I452+FNR!I452+TMN!I452+MJG!I452+TOL!I452+ANT!I452</f>
        <v>0</v>
      </c>
      <c r="J452" s="122">
        <f>TNR!J452+FNR!J452+TMN!J452+MJG!J452+TOL!J452+ANT!J452</f>
        <v>0</v>
      </c>
      <c r="K452" s="122">
        <f>TNR!K452+FNR!K452+TMN!K452+MJG!K452+TOL!K452+ANT!K452</f>
        <v>0</v>
      </c>
      <c r="L452" s="122">
        <f>TNR!L452+FNR!L452+TMN!L452+MJG!L452+TOL!L452+ANT!L452</f>
        <v>0</v>
      </c>
      <c r="M452" s="122">
        <f>TNR!M452+FNR!M452+TMN!M452+MJG!M452+TOL!M452+ANT!M452</f>
        <v>0</v>
      </c>
      <c r="N452" s="122">
        <f>TNR!N452+FNR!N452+TMN!N452+MJG!N452+TOL!N452+ANT!N452</f>
        <v>0</v>
      </c>
      <c r="O452" s="11">
        <f t="shared" si="39"/>
        <v>2</v>
      </c>
      <c r="P452" s="1"/>
      <c r="Q452" s="1"/>
      <c r="R452" s="1"/>
      <c r="S452" s="1"/>
      <c r="T452" s="1"/>
      <c r="U452" s="1"/>
    </row>
    <row r="453" spans="1:21" x14ac:dyDescent="0.25">
      <c r="A453" s="107" t="s">
        <v>41</v>
      </c>
      <c r="B453" s="89" t="s">
        <v>296</v>
      </c>
      <c r="C453" s="122">
        <f>TNR!C453+FNR!C453+TMN!C453+MJG!C453+TOL!C453+ANT!C453</f>
        <v>0</v>
      </c>
      <c r="D453" s="122">
        <f>TNR!D453+FNR!D453+TMN!D453+MJG!D453+TOL!D453+ANT!D453</f>
        <v>0</v>
      </c>
      <c r="E453" s="122">
        <f>TNR!E453+FNR!E453+TMN!E453+MJG!E453+TOL!E453+ANT!E453</f>
        <v>0</v>
      </c>
      <c r="F453" s="122">
        <f>TNR!F453+FNR!F453+TMN!F453+MJG!F453+TOL!F453+ANT!F453</f>
        <v>0</v>
      </c>
      <c r="G453" s="122">
        <f>TNR!G453+FNR!G453+TMN!G453+MJG!G453+TOL!G453+ANT!G453</f>
        <v>0</v>
      </c>
      <c r="H453" s="122">
        <f>TNR!H453+FNR!H453+TMN!H453+MJG!H453+TOL!H453+ANT!H453</f>
        <v>0</v>
      </c>
      <c r="I453" s="122">
        <f>TNR!I453+FNR!I453+TMN!I453+MJG!I453+TOL!I453+ANT!I453</f>
        <v>0</v>
      </c>
      <c r="J453" s="122">
        <f>TNR!J453+FNR!J453+TMN!J453+MJG!J453+TOL!J453+ANT!J453</f>
        <v>0</v>
      </c>
      <c r="K453" s="122">
        <f>TNR!K453+FNR!K453+TMN!K453+MJG!K453+TOL!K453+ANT!K453</f>
        <v>0</v>
      </c>
      <c r="L453" s="122">
        <f>TNR!L453+FNR!L453+TMN!L453+MJG!L453+TOL!L453+ANT!L453</f>
        <v>0</v>
      </c>
      <c r="M453" s="122">
        <f>TNR!M453+FNR!M453+TMN!M453+MJG!M453+TOL!M453+ANT!M453</f>
        <v>0</v>
      </c>
      <c r="N453" s="122">
        <f>TNR!N453+FNR!N453+TMN!N453+MJG!N453+TOL!N453+ANT!N453</f>
        <v>0</v>
      </c>
      <c r="O453" s="11">
        <f t="shared" si="39"/>
        <v>0</v>
      </c>
      <c r="P453" s="1"/>
      <c r="Q453" s="1"/>
      <c r="R453" s="1"/>
      <c r="S453" s="1"/>
      <c r="T453" s="1"/>
      <c r="U453" s="1"/>
    </row>
    <row r="454" spans="1:21" x14ac:dyDescent="0.25">
      <c r="A454" s="107" t="s">
        <v>43</v>
      </c>
      <c r="B454" s="89" t="s">
        <v>297</v>
      </c>
      <c r="C454" s="122">
        <f>TNR!C454+FNR!C454+TMN!C454+MJG!C454+TOL!C454+ANT!C454</f>
        <v>0</v>
      </c>
      <c r="D454" s="122">
        <f>TNR!D454+FNR!D454+TMN!D454+MJG!D454+TOL!D454+ANT!D454</f>
        <v>0</v>
      </c>
      <c r="E454" s="122">
        <f>TNR!E454+FNR!E454+TMN!E454+MJG!E454+TOL!E454+ANT!E454</f>
        <v>0</v>
      </c>
      <c r="F454" s="122">
        <f>TNR!F454+FNR!F454+TMN!F454+MJG!F454+TOL!F454+ANT!F454</f>
        <v>0</v>
      </c>
      <c r="G454" s="122">
        <f>TNR!G454+FNR!G454+TMN!G454+MJG!G454+TOL!G454+ANT!G454</f>
        <v>0</v>
      </c>
      <c r="H454" s="122">
        <f>TNR!H454+FNR!H454+TMN!H454+MJG!H454+TOL!H454+ANT!H454</f>
        <v>0</v>
      </c>
      <c r="I454" s="122">
        <f>TNR!I454+FNR!I454+TMN!I454+MJG!I454+TOL!I454+ANT!I454</f>
        <v>0</v>
      </c>
      <c r="J454" s="122">
        <f>TNR!J454+FNR!J454+TMN!J454+MJG!J454+TOL!J454+ANT!J454</f>
        <v>0</v>
      </c>
      <c r="K454" s="122">
        <f>TNR!K454+FNR!K454+TMN!K454+MJG!K454+TOL!K454+ANT!K454</f>
        <v>0</v>
      </c>
      <c r="L454" s="122">
        <f>TNR!L454+FNR!L454+TMN!L454+MJG!L454+TOL!L454+ANT!L454</f>
        <v>0</v>
      </c>
      <c r="M454" s="122">
        <f>TNR!M454+FNR!M454+TMN!M454+MJG!M454+TOL!M454+ANT!M454</f>
        <v>0</v>
      </c>
      <c r="N454" s="122">
        <f>TNR!N454+FNR!N454+TMN!N454+MJG!N454+TOL!N454+ANT!N454</f>
        <v>0</v>
      </c>
      <c r="O454" s="11">
        <f t="shared" si="39"/>
        <v>0</v>
      </c>
      <c r="P454" s="1"/>
      <c r="Q454" s="1"/>
      <c r="R454" s="1"/>
      <c r="S454" s="1"/>
      <c r="T454" s="1"/>
      <c r="U454" s="1"/>
    </row>
    <row r="455" spans="1:21" x14ac:dyDescent="0.25">
      <c r="A455" s="107" t="s">
        <v>45</v>
      </c>
      <c r="B455" s="89" t="s">
        <v>298</v>
      </c>
      <c r="C455" s="122">
        <f>TNR!C455+FNR!C455+TMN!C455+MJG!C455+TOL!C455+ANT!C455</f>
        <v>1</v>
      </c>
      <c r="D455" s="122">
        <f>TNR!D455+FNR!D455+TMN!D455+MJG!D455+TOL!D455+ANT!D455</f>
        <v>4</v>
      </c>
      <c r="E455" s="122">
        <f>TNR!E455+FNR!E455+TMN!E455+MJG!E455+TOL!E455+ANT!E455</f>
        <v>12</v>
      </c>
      <c r="F455" s="122">
        <f>TNR!F455+FNR!F455+TMN!F455+MJG!F455+TOL!F455+ANT!F455</f>
        <v>0</v>
      </c>
      <c r="G455" s="122">
        <f>TNR!G455+FNR!G455+TMN!G455+MJG!G455+TOL!G455+ANT!G455</f>
        <v>0</v>
      </c>
      <c r="H455" s="122">
        <f>TNR!H455+FNR!H455+TMN!H455+MJG!H455+TOL!H455+ANT!H455</f>
        <v>0</v>
      </c>
      <c r="I455" s="122">
        <f>TNR!I455+FNR!I455+TMN!I455+MJG!I455+TOL!I455+ANT!I455</f>
        <v>0</v>
      </c>
      <c r="J455" s="122">
        <f>TNR!J455+FNR!J455+TMN!J455+MJG!J455+TOL!J455+ANT!J455</f>
        <v>0</v>
      </c>
      <c r="K455" s="122">
        <f>TNR!K455+FNR!K455+TMN!K455+MJG!K455+TOL!K455+ANT!K455</f>
        <v>0</v>
      </c>
      <c r="L455" s="122">
        <f>TNR!L455+FNR!L455+TMN!L455+MJG!L455+TOL!L455+ANT!L455</f>
        <v>0</v>
      </c>
      <c r="M455" s="122">
        <f>TNR!M455+FNR!M455+TMN!M455+MJG!M455+TOL!M455+ANT!M455</f>
        <v>0</v>
      </c>
      <c r="N455" s="122">
        <f>TNR!N455+FNR!N455+TMN!N455+MJG!N455+TOL!N455+ANT!N455</f>
        <v>0</v>
      </c>
      <c r="O455" s="11">
        <f t="shared" si="39"/>
        <v>17</v>
      </c>
      <c r="P455" s="1"/>
      <c r="Q455" s="1"/>
      <c r="R455" s="1"/>
      <c r="S455" s="1"/>
      <c r="T455" s="1"/>
      <c r="U455" s="1"/>
    </row>
    <row r="456" spans="1:21" x14ac:dyDescent="0.25">
      <c r="A456" s="107" t="s">
        <v>47</v>
      </c>
      <c r="B456" s="89" t="s">
        <v>299</v>
      </c>
      <c r="C456" s="122">
        <f>TNR!C456+FNR!C456+TMN!C456+MJG!C456+TOL!C456+ANT!C456</f>
        <v>0</v>
      </c>
      <c r="D456" s="122">
        <f>TNR!D456+FNR!D456+TMN!D456+MJG!D456+TOL!D456+ANT!D456</f>
        <v>0</v>
      </c>
      <c r="E456" s="122">
        <f>TNR!E456+FNR!E456+TMN!E456+MJG!E456+TOL!E456+ANT!E456</f>
        <v>0</v>
      </c>
      <c r="F456" s="122">
        <f>TNR!F456+FNR!F456+TMN!F456+MJG!F456+TOL!F456+ANT!F456</f>
        <v>0</v>
      </c>
      <c r="G456" s="122">
        <f>TNR!G456+FNR!G456+TMN!G456+MJG!G456+TOL!G456+ANT!G456</f>
        <v>0</v>
      </c>
      <c r="H456" s="122">
        <f>TNR!H456+FNR!H456+TMN!H456+MJG!H456+TOL!H456+ANT!H456</f>
        <v>0</v>
      </c>
      <c r="I456" s="122">
        <f>TNR!I456+FNR!I456+TMN!I456+MJG!I456+TOL!I456+ANT!I456</f>
        <v>0</v>
      </c>
      <c r="J456" s="122">
        <f>TNR!J456+FNR!J456+TMN!J456+MJG!J456+TOL!J456+ANT!J456</f>
        <v>0</v>
      </c>
      <c r="K456" s="122">
        <f>TNR!K456+FNR!K456+TMN!K456+MJG!K456+TOL!K456+ANT!K456</f>
        <v>0</v>
      </c>
      <c r="L456" s="122">
        <f>TNR!L456+FNR!L456+TMN!L456+MJG!L456+TOL!L456+ANT!L456</f>
        <v>0</v>
      </c>
      <c r="M456" s="122">
        <f>TNR!M456+FNR!M456+TMN!M456+MJG!M456+TOL!M456+ANT!M456</f>
        <v>0</v>
      </c>
      <c r="N456" s="122">
        <f>TNR!N456+FNR!N456+TMN!N456+MJG!N456+TOL!N456+ANT!N456</f>
        <v>0</v>
      </c>
      <c r="O456" s="11">
        <f t="shared" si="39"/>
        <v>0</v>
      </c>
      <c r="P456" s="1"/>
      <c r="Q456" s="1"/>
      <c r="R456" s="1"/>
      <c r="S456" s="1"/>
      <c r="T456" s="1"/>
      <c r="U456" s="1"/>
    </row>
    <row r="457" spans="1:21" x14ac:dyDescent="0.25">
      <c r="A457" s="107" t="s">
        <v>49</v>
      </c>
      <c r="B457" s="89" t="s">
        <v>300</v>
      </c>
      <c r="C457" s="122">
        <f>TNR!C457+FNR!C457+TMN!C457+MJG!C457+TOL!C457+ANT!C457</f>
        <v>0</v>
      </c>
      <c r="D457" s="122">
        <f>TNR!D457+FNR!D457+TMN!D457+MJG!D457+TOL!D457+ANT!D457</f>
        <v>0</v>
      </c>
      <c r="E457" s="122">
        <f>TNR!E457+FNR!E457+TMN!E457+MJG!E457+TOL!E457+ANT!E457</f>
        <v>1</v>
      </c>
      <c r="F457" s="122">
        <f>TNR!F457+FNR!F457+TMN!F457+MJG!F457+TOL!F457+ANT!F457</f>
        <v>0</v>
      </c>
      <c r="G457" s="122">
        <f>TNR!G457+FNR!G457+TMN!G457+MJG!G457+TOL!G457+ANT!G457</f>
        <v>0</v>
      </c>
      <c r="H457" s="122">
        <f>TNR!H457+FNR!H457+TMN!H457+MJG!H457+TOL!H457+ANT!H457</f>
        <v>0</v>
      </c>
      <c r="I457" s="122">
        <f>TNR!I457+FNR!I457+TMN!I457+MJG!I457+TOL!I457+ANT!I457</f>
        <v>0</v>
      </c>
      <c r="J457" s="122">
        <f>TNR!J457+FNR!J457+TMN!J457+MJG!J457+TOL!J457+ANT!J457</f>
        <v>0</v>
      </c>
      <c r="K457" s="122">
        <f>TNR!K457+FNR!K457+TMN!K457+MJG!K457+TOL!K457+ANT!K457</f>
        <v>0</v>
      </c>
      <c r="L457" s="122">
        <f>TNR!L457+FNR!L457+TMN!L457+MJG!L457+TOL!L457+ANT!L457</f>
        <v>0</v>
      </c>
      <c r="M457" s="122">
        <f>TNR!M457+FNR!M457+TMN!M457+MJG!M457+TOL!M457+ANT!M457</f>
        <v>0</v>
      </c>
      <c r="N457" s="122">
        <f>TNR!N457+FNR!N457+TMN!N457+MJG!N457+TOL!N457+ANT!N457</f>
        <v>0</v>
      </c>
      <c r="O457" s="11">
        <f t="shared" si="39"/>
        <v>1</v>
      </c>
      <c r="P457" s="1"/>
      <c r="Q457" s="1"/>
      <c r="R457" s="1"/>
      <c r="S457" s="1"/>
      <c r="T457" s="1"/>
      <c r="U457" s="1"/>
    </row>
    <row r="458" spans="1:21" x14ac:dyDescent="0.25">
      <c r="A458" s="107" t="s">
        <v>50</v>
      </c>
      <c r="B458" s="89" t="s">
        <v>301</v>
      </c>
      <c r="C458" s="122">
        <f>TNR!C458+FNR!C458+TMN!C458+MJG!C458+TOL!C458+ANT!C458</f>
        <v>0</v>
      </c>
      <c r="D458" s="122">
        <f>TNR!D458+FNR!D458+TMN!D458+MJG!D458+TOL!D458+ANT!D458</f>
        <v>0</v>
      </c>
      <c r="E458" s="122">
        <f>TNR!E458+FNR!E458+TMN!E458+MJG!E458+TOL!E458+ANT!E458</f>
        <v>0</v>
      </c>
      <c r="F458" s="122">
        <f>TNR!F458+FNR!F458+TMN!F458+MJG!F458+TOL!F458+ANT!F458</f>
        <v>0</v>
      </c>
      <c r="G458" s="122">
        <f>TNR!G458+FNR!G458+TMN!G458+MJG!G458+TOL!G458+ANT!G458</f>
        <v>0</v>
      </c>
      <c r="H458" s="122">
        <f>TNR!H458+FNR!H458+TMN!H458+MJG!H458+TOL!H458+ANT!H458</f>
        <v>0</v>
      </c>
      <c r="I458" s="122">
        <f>TNR!I458+FNR!I458+TMN!I458+MJG!I458+TOL!I458+ANT!I458</f>
        <v>0</v>
      </c>
      <c r="J458" s="122">
        <f>TNR!J458+FNR!J458+TMN!J458+MJG!J458+TOL!J458+ANT!J458</f>
        <v>0</v>
      </c>
      <c r="K458" s="122">
        <f>TNR!K458+FNR!K458+TMN!K458+MJG!K458+TOL!K458+ANT!K458</f>
        <v>0</v>
      </c>
      <c r="L458" s="122">
        <f>TNR!L458+FNR!L458+TMN!L458+MJG!L458+TOL!L458+ANT!L458</f>
        <v>0</v>
      </c>
      <c r="M458" s="122">
        <f>TNR!M458+FNR!M458+TMN!M458+MJG!M458+TOL!M458+ANT!M458</f>
        <v>0</v>
      </c>
      <c r="N458" s="122">
        <f>TNR!N458+FNR!N458+TMN!N458+MJG!N458+TOL!N458+ANT!N458</f>
        <v>0</v>
      </c>
      <c r="O458" s="11">
        <f t="shared" si="39"/>
        <v>0</v>
      </c>
      <c r="P458" s="1"/>
      <c r="Q458" s="1"/>
      <c r="R458" s="1"/>
      <c r="S458" s="1"/>
      <c r="T458" s="1"/>
      <c r="U458" s="1"/>
    </row>
    <row r="459" spans="1:21" x14ac:dyDescent="0.25">
      <c r="A459" s="107" t="s">
        <v>51</v>
      </c>
      <c r="B459" s="89" t="s">
        <v>302</v>
      </c>
      <c r="C459" s="122">
        <f>TNR!C459+FNR!C459+TMN!C459+MJG!C459+TOL!C459+ANT!C459</f>
        <v>0</v>
      </c>
      <c r="D459" s="122">
        <f>TNR!D459+FNR!D459+TMN!D459+MJG!D459+TOL!D459+ANT!D459</f>
        <v>0</v>
      </c>
      <c r="E459" s="122">
        <f>TNR!E459+FNR!E459+TMN!E459+MJG!E459+TOL!E459+ANT!E459</f>
        <v>0</v>
      </c>
      <c r="F459" s="122">
        <f>TNR!F459+FNR!F459+TMN!F459+MJG!F459+TOL!F459+ANT!F459</f>
        <v>0</v>
      </c>
      <c r="G459" s="122">
        <f>TNR!G459+FNR!G459+TMN!G459+MJG!G459+TOL!G459+ANT!G459</f>
        <v>0</v>
      </c>
      <c r="H459" s="122">
        <f>TNR!H459+FNR!H459+TMN!H459+MJG!H459+TOL!H459+ANT!H459</f>
        <v>0</v>
      </c>
      <c r="I459" s="122">
        <f>TNR!I459+FNR!I459+TMN!I459+MJG!I459+TOL!I459+ANT!I459</f>
        <v>0</v>
      </c>
      <c r="J459" s="122">
        <f>TNR!J459+FNR!J459+TMN!J459+MJG!J459+TOL!J459+ANT!J459</f>
        <v>0</v>
      </c>
      <c r="K459" s="122">
        <f>TNR!K459+FNR!K459+TMN!K459+MJG!K459+TOL!K459+ANT!K459</f>
        <v>0</v>
      </c>
      <c r="L459" s="122">
        <f>TNR!L459+FNR!L459+TMN!L459+MJG!L459+TOL!L459+ANT!L459</f>
        <v>0</v>
      </c>
      <c r="M459" s="122">
        <f>TNR!M459+FNR!M459+TMN!M459+MJG!M459+TOL!M459+ANT!M459</f>
        <v>0</v>
      </c>
      <c r="N459" s="122">
        <f>TNR!N459+FNR!N459+TMN!N459+MJG!N459+TOL!N459+ANT!N459</f>
        <v>0</v>
      </c>
      <c r="O459" s="11">
        <f t="shared" si="39"/>
        <v>0</v>
      </c>
      <c r="P459" s="1"/>
      <c r="Q459" s="1"/>
      <c r="R459" s="1"/>
      <c r="S459" s="1"/>
      <c r="T459" s="1"/>
      <c r="U459" s="32"/>
    </row>
    <row r="460" spans="1:21" x14ac:dyDescent="0.25">
      <c r="A460" s="107" t="s">
        <v>53</v>
      </c>
      <c r="B460" s="89" t="s">
        <v>303</v>
      </c>
      <c r="C460" s="122">
        <f>TNR!C460+FNR!C460+TMN!C460+MJG!C460+TOL!C460+ANT!C460</f>
        <v>0</v>
      </c>
      <c r="D460" s="122">
        <f>TNR!D460+FNR!D460+TMN!D460+MJG!D460+TOL!D460+ANT!D460</f>
        <v>0</v>
      </c>
      <c r="E460" s="122">
        <f>TNR!E460+FNR!E460+TMN!E460+MJG!E460+TOL!E460+ANT!E460</f>
        <v>0</v>
      </c>
      <c r="F460" s="122">
        <f>TNR!F460+FNR!F460+TMN!F460+MJG!F460+TOL!F460+ANT!F460</f>
        <v>0</v>
      </c>
      <c r="G460" s="122">
        <f>TNR!G460+FNR!G460+TMN!G460+MJG!G460+TOL!G460+ANT!G460</f>
        <v>0</v>
      </c>
      <c r="H460" s="122">
        <f>TNR!H460+FNR!H460+TMN!H460+MJG!H460+TOL!H460+ANT!H460</f>
        <v>0</v>
      </c>
      <c r="I460" s="122">
        <f>TNR!I460+FNR!I460+TMN!I460+MJG!I460+TOL!I460+ANT!I460</f>
        <v>0</v>
      </c>
      <c r="J460" s="122">
        <f>TNR!J460+FNR!J460+TMN!J460+MJG!J460+TOL!J460+ANT!J460</f>
        <v>0</v>
      </c>
      <c r="K460" s="122">
        <f>TNR!K460+FNR!K460+TMN!K460+MJG!K460+TOL!K460+ANT!K460</f>
        <v>0</v>
      </c>
      <c r="L460" s="122">
        <f>TNR!L460+FNR!L460+TMN!L460+MJG!L460+TOL!L460+ANT!L460</f>
        <v>0</v>
      </c>
      <c r="M460" s="122">
        <f>TNR!M460+FNR!M460+TMN!M460+MJG!M460+TOL!M460+ANT!M460</f>
        <v>0</v>
      </c>
      <c r="N460" s="122">
        <f>TNR!N460+FNR!N460+TMN!N460+MJG!N460+TOL!N460+ANT!N460</f>
        <v>0</v>
      </c>
      <c r="O460" s="11">
        <f t="shared" si="39"/>
        <v>0</v>
      </c>
    </row>
    <row r="461" spans="1:21" x14ac:dyDescent="0.25">
      <c r="A461" s="107" t="s">
        <v>54</v>
      </c>
      <c r="B461" s="89" t="s">
        <v>304</v>
      </c>
      <c r="C461" s="122">
        <f>TNR!C461+FNR!C461+TMN!C461+MJG!C461+TOL!C461+ANT!C461</f>
        <v>0</v>
      </c>
      <c r="D461" s="122">
        <f>TNR!D461+FNR!D461+TMN!D461+MJG!D461+TOL!D461+ANT!D461</f>
        <v>0</v>
      </c>
      <c r="E461" s="122">
        <f>TNR!E461+FNR!E461+TMN!E461+MJG!E461+TOL!E461+ANT!E461</f>
        <v>0</v>
      </c>
      <c r="F461" s="122">
        <f>TNR!F461+FNR!F461+TMN!F461+MJG!F461+TOL!F461+ANT!F461</f>
        <v>0</v>
      </c>
      <c r="G461" s="122">
        <f>TNR!G461+FNR!G461+TMN!G461+MJG!G461+TOL!G461+ANT!G461</f>
        <v>0</v>
      </c>
      <c r="H461" s="122">
        <f>TNR!H461+FNR!H461+TMN!H461+MJG!H461+TOL!H461+ANT!H461</f>
        <v>0</v>
      </c>
      <c r="I461" s="122">
        <f>TNR!I461+FNR!I461+TMN!I461+MJG!I461+TOL!I461+ANT!I461</f>
        <v>0</v>
      </c>
      <c r="J461" s="122">
        <f>TNR!J461+FNR!J461+TMN!J461+MJG!J461+TOL!J461+ANT!J461</f>
        <v>0</v>
      </c>
      <c r="K461" s="122">
        <f>TNR!K461+FNR!K461+TMN!K461+MJG!K461+TOL!K461+ANT!K461</f>
        <v>0</v>
      </c>
      <c r="L461" s="122">
        <f>TNR!L461+FNR!L461+TMN!L461+MJG!L461+TOL!L461+ANT!L461</f>
        <v>0</v>
      </c>
      <c r="M461" s="122">
        <f>TNR!M461+FNR!M461+TMN!M461+MJG!M461+TOL!M461+ANT!M461</f>
        <v>0</v>
      </c>
      <c r="N461" s="122">
        <f>TNR!N461+FNR!N461+TMN!N461+MJG!N461+TOL!N461+ANT!N461</f>
        <v>0</v>
      </c>
      <c r="O461" s="11">
        <f t="shared" si="39"/>
        <v>0</v>
      </c>
    </row>
    <row r="462" spans="1:21" ht="24" x14ac:dyDescent="0.25">
      <c r="A462" s="107" t="s">
        <v>56</v>
      </c>
      <c r="B462" s="89" t="s">
        <v>305</v>
      </c>
      <c r="C462" s="122">
        <f>TNR!C462+FNR!C462+TMN!C462+MJG!C462+TOL!C462+ANT!C462</f>
        <v>0</v>
      </c>
      <c r="D462" s="122">
        <f>TNR!D462+FNR!D462+TMN!D462+MJG!D462+TOL!D462+ANT!D462</f>
        <v>0</v>
      </c>
      <c r="E462" s="122">
        <f>TNR!E462+FNR!E462+TMN!E462+MJG!E462+TOL!E462+ANT!E462</f>
        <v>0</v>
      </c>
      <c r="F462" s="122">
        <f>TNR!F462+FNR!F462+TMN!F462+MJG!F462+TOL!F462+ANT!F462</f>
        <v>0</v>
      </c>
      <c r="G462" s="122">
        <f>TNR!G462+FNR!G462+TMN!G462+MJG!G462+TOL!G462+ANT!G462</f>
        <v>0</v>
      </c>
      <c r="H462" s="122">
        <f>TNR!H462+FNR!H462+TMN!H462+MJG!H462+TOL!H462+ANT!H462</f>
        <v>0</v>
      </c>
      <c r="I462" s="122">
        <f>TNR!I462+FNR!I462+TMN!I462+MJG!I462+TOL!I462+ANT!I462</f>
        <v>0</v>
      </c>
      <c r="J462" s="122">
        <f>TNR!J462+FNR!J462+TMN!J462+MJG!J462+TOL!J462+ANT!J462</f>
        <v>0</v>
      </c>
      <c r="K462" s="122">
        <f>TNR!K462+FNR!K462+TMN!K462+MJG!K462+TOL!K462+ANT!K462</f>
        <v>0</v>
      </c>
      <c r="L462" s="122">
        <f>TNR!L462+FNR!L462+TMN!L462+MJG!L462+TOL!L462+ANT!L462</f>
        <v>0</v>
      </c>
      <c r="M462" s="122">
        <f>TNR!M462+FNR!M462+TMN!M462+MJG!M462+TOL!M462+ANT!M462</f>
        <v>0</v>
      </c>
      <c r="N462" s="122">
        <f>TNR!N462+FNR!N462+TMN!N462+MJG!N462+TOL!N462+ANT!N462</f>
        <v>0</v>
      </c>
      <c r="O462" s="11">
        <f t="shared" si="39"/>
        <v>0</v>
      </c>
    </row>
    <row r="463" spans="1:21" x14ac:dyDescent="0.25">
      <c r="A463" s="107" t="s">
        <v>57</v>
      </c>
      <c r="B463" s="90" t="s">
        <v>306</v>
      </c>
      <c r="C463" s="122">
        <f>TNR!C463+FNR!C463+TMN!C463+MJG!C463+TOL!C463+ANT!C463</f>
        <v>1</v>
      </c>
      <c r="D463" s="122">
        <f>TNR!D463+FNR!D463+TMN!D463+MJG!D463+TOL!D463+ANT!D463</f>
        <v>0</v>
      </c>
      <c r="E463" s="122">
        <f>TNR!E463+FNR!E463+TMN!E463+MJG!E463+TOL!E463+ANT!E463</f>
        <v>4</v>
      </c>
      <c r="F463" s="122">
        <f>TNR!F463+FNR!F463+TMN!F463+MJG!F463+TOL!F463+ANT!F463</f>
        <v>0</v>
      </c>
      <c r="G463" s="122">
        <f>TNR!G463+FNR!G463+TMN!G463+MJG!G463+TOL!G463+ANT!G463</f>
        <v>0</v>
      </c>
      <c r="H463" s="122">
        <f>TNR!H463+FNR!H463+TMN!H463+MJG!H463+TOL!H463+ANT!H463</f>
        <v>0</v>
      </c>
      <c r="I463" s="122">
        <f>TNR!I463+FNR!I463+TMN!I463+MJG!I463+TOL!I463+ANT!I463</f>
        <v>0</v>
      </c>
      <c r="J463" s="122">
        <f>TNR!J463+FNR!J463+TMN!J463+MJG!J463+TOL!J463+ANT!J463</f>
        <v>0</v>
      </c>
      <c r="K463" s="122">
        <f>TNR!K463+FNR!K463+TMN!K463+MJG!K463+TOL!K463+ANT!K463</f>
        <v>0</v>
      </c>
      <c r="L463" s="122">
        <f>TNR!L463+FNR!L463+TMN!L463+MJG!L463+TOL!L463+ANT!L463</f>
        <v>0</v>
      </c>
      <c r="M463" s="122">
        <f>TNR!M463+FNR!M463+TMN!M463+MJG!M463+TOL!M463+ANT!M463</f>
        <v>0</v>
      </c>
      <c r="N463" s="122">
        <f>TNR!N463+FNR!N463+TMN!N463+MJG!N463+TOL!N463+ANT!N463</f>
        <v>0</v>
      </c>
      <c r="O463" s="11">
        <f t="shared" si="39"/>
        <v>5</v>
      </c>
    </row>
    <row r="464" spans="1:21" x14ac:dyDescent="0.25">
      <c r="A464" s="107" t="s">
        <v>59</v>
      </c>
      <c r="B464" s="90" t="s">
        <v>307</v>
      </c>
      <c r="C464" s="122">
        <f>TNR!C464+FNR!C464+TMN!C464+MJG!C464+TOL!C464+ANT!C464</f>
        <v>0</v>
      </c>
      <c r="D464" s="122">
        <f>TNR!D464+FNR!D464+TMN!D464+MJG!D464+TOL!D464+ANT!D464</f>
        <v>0</v>
      </c>
      <c r="E464" s="122">
        <f>TNR!E464+FNR!E464+TMN!E464+MJG!E464+TOL!E464+ANT!E464</f>
        <v>0</v>
      </c>
      <c r="F464" s="122">
        <f>TNR!F464+FNR!F464+TMN!F464+MJG!F464+TOL!F464+ANT!F464</f>
        <v>0</v>
      </c>
      <c r="G464" s="122">
        <f>TNR!G464+FNR!G464+TMN!G464+MJG!G464+TOL!G464+ANT!G464</f>
        <v>0</v>
      </c>
      <c r="H464" s="122">
        <f>TNR!H464+FNR!H464+TMN!H464+MJG!H464+TOL!H464+ANT!H464</f>
        <v>0</v>
      </c>
      <c r="I464" s="122">
        <f>TNR!I464+FNR!I464+TMN!I464+MJG!I464+TOL!I464+ANT!I464</f>
        <v>0</v>
      </c>
      <c r="J464" s="122">
        <f>TNR!J464+FNR!J464+TMN!J464+MJG!J464+TOL!J464+ANT!J464</f>
        <v>0</v>
      </c>
      <c r="K464" s="122">
        <f>TNR!K464+FNR!K464+TMN!K464+MJG!K464+TOL!K464+ANT!K464</f>
        <v>0</v>
      </c>
      <c r="L464" s="122">
        <f>TNR!L464+FNR!L464+TMN!L464+MJG!L464+TOL!L464+ANT!L464</f>
        <v>0</v>
      </c>
      <c r="M464" s="122">
        <f>TNR!M464+FNR!M464+TMN!M464+MJG!M464+TOL!M464+ANT!M464</f>
        <v>0</v>
      </c>
      <c r="N464" s="122">
        <f>TNR!N464+FNR!N464+TMN!N464+MJG!N464+TOL!N464+ANT!N464</f>
        <v>0</v>
      </c>
      <c r="O464" s="11">
        <f t="shared" si="39"/>
        <v>0</v>
      </c>
    </row>
    <row r="465" spans="1:18" x14ac:dyDescent="0.25">
      <c r="A465" s="107" t="s">
        <v>60</v>
      </c>
      <c r="B465" s="90" t="s">
        <v>308</v>
      </c>
      <c r="C465" s="122">
        <f>TNR!C465+FNR!C465+TMN!C465+MJG!C465+TOL!C465+ANT!C465</f>
        <v>1</v>
      </c>
      <c r="D465" s="122">
        <f>TNR!D465+FNR!D465+TMN!D465+MJG!D465+TOL!D465+ANT!D465</f>
        <v>1</v>
      </c>
      <c r="E465" s="122">
        <f>TNR!E465+FNR!E465+TMN!E465+MJG!E465+TOL!E465+ANT!E465</f>
        <v>2</v>
      </c>
      <c r="F465" s="122">
        <f>TNR!F465+FNR!F465+TMN!F465+MJG!F465+TOL!F465+ANT!F465</f>
        <v>0</v>
      </c>
      <c r="G465" s="122">
        <f>TNR!G465+FNR!G465+TMN!G465+MJG!G465+TOL!G465+ANT!G465</f>
        <v>0</v>
      </c>
      <c r="H465" s="122">
        <f>TNR!H465+FNR!H465+TMN!H465+MJG!H465+TOL!H465+ANT!H465</f>
        <v>0</v>
      </c>
      <c r="I465" s="122">
        <f>TNR!I465+FNR!I465+TMN!I465+MJG!I465+TOL!I465+ANT!I465</f>
        <v>0</v>
      </c>
      <c r="J465" s="122">
        <f>TNR!J465+FNR!J465+TMN!J465+MJG!J465+TOL!J465+ANT!J465</f>
        <v>0</v>
      </c>
      <c r="K465" s="122">
        <f>TNR!K465+FNR!K465+TMN!K465+MJG!K465+TOL!K465+ANT!K465</f>
        <v>0</v>
      </c>
      <c r="L465" s="122">
        <f>TNR!L465+FNR!L465+TMN!L465+MJG!L465+TOL!L465+ANT!L465</f>
        <v>0</v>
      </c>
      <c r="M465" s="122">
        <f>TNR!M465+FNR!M465+TMN!M465+MJG!M465+TOL!M465+ANT!M465</f>
        <v>0</v>
      </c>
      <c r="N465" s="122">
        <f>TNR!N465+FNR!N465+TMN!N465+MJG!N465+TOL!N465+ANT!N465</f>
        <v>0</v>
      </c>
      <c r="O465" s="11">
        <f t="shared" si="39"/>
        <v>4</v>
      </c>
    </row>
    <row r="466" spans="1:18" x14ac:dyDescent="0.25">
      <c r="A466" s="107" t="s">
        <v>62</v>
      </c>
      <c r="B466" s="90" t="s">
        <v>309</v>
      </c>
      <c r="C466" s="122">
        <f>TNR!C466+FNR!C466+TMN!C466+MJG!C466+TOL!C466+ANT!C466</f>
        <v>0</v>
      </c>
      <c r="D466" s="122">
        <f>TNR!D466+FNR!D466+TMN!D466+MJG!D466+TOL!D466+ANT!D466</f>
        <v>0</v>
      </c>
      <c r="E466" s="122">
        <f>TNR!E466+FNR!E466+TMN!E466+MJG!E466+TOL!E466+ANT!E466</f>
        <v>0</v>
      </c>
      <c r="F466" s="122">
        <f>TNR!F466+FNR!F466+TMN!F466+MJG!F466+TOL!F466+ANT!F466</f>
        <v>0</v>
      </c>
      <c r="G466" s="122">
        <f>TNR!G466+FNR!G466+TMN!G466+MJG!G466+TOL!G466+ANT!G466</f>
        <v>0</v>
      </c>
      <c r="H466" s="122">
        <f>TNR!H466+FNR!H466+TMN!H466+MJG!H466+TOL!H466+ANT!H466</f>
        <v>0</v>
      </c>
      <c r="I466" s="122">
        <f>TNR!I466+FNR!I466+TMN!I466+MJG!I466+TOL!I466+ANT!I466</f>
        <v>0</v>
      </c>
      <c r="J466" s="122">
        <f>TNR!J466+FNR!J466+TMN!J466+MJG!J466+TOL!J466+ANT!J466</f>
        <v>0</v>
      </c>
      <c r="K466" s="122">
        <f>TNR!K466+FNR!K466+TMN!K466+MJG!K466+TOL!K466+ANT!K466</f>
        <v>0</v>
      </c>
      <c r="L466" s="122">
        <f>TNR!L466+FNR!L466+TMN!L466+MJG!L466+TOL!L466+ANT!L466</f>
        <v>0</v>
      </c>
      <c r="M466" s="122">
        <f>TNR!M466+FNR!M466+TMN!M466+MJG!M466+TOL!M466+ANT!M466</f>
        <v>0</v>
      </c>
      <c r="N466" s="122">
        <f>TNR!N466+FNR!N466+TMN!N466+MJG!N466+TOL!N466+ANT!N466</f>
        <v>0</v>
      </c>
      <c r="O466" s="11">
        <f t="shared" si="39"/>
        <v>0</v>
      </c>
    </row>
    <row r="467" spans="1:18" x14ac:dyDescent="0.25">
      <c r="A467" s="107" t="s">
        <v>63</v>
      </c>
      <c r="B467" s="90" t="s">
        <v>310</v>
      </c>
      <c r="C467" s="122">
        <f>TNR!C467+FNR!C467+TMN!C467+MJG!C467+TOL!C467+ANT!C467</f>
        <v>0</v>
      </c>
      <c r="D467" s="122">
        <f>TNR!D467+FNR!D467+TMN!D467+MJG!D467+TOL!D467+ANT!D467</f>
        <v>0</v>
      </c>
      <c r="E467" s="122">
        <f>TNR!E467+FNR!E467+TMN!E467+MJG!E467+TOL!E467+ANT!E467</f>
        <v>0</v>
      </c>
      <c r="F467" s="122">
        <f>TNR!F467+FNR!F467+TMN!F467+MJG!F467+TOL!F467+ANT!F467</f>
        <v>0</v>
      </c>
      <c r="G467" s="122">
        <f>TNR!G467+FNR!G467+TMN!G467+MJG!G467+TOL!G467+ANT!G467</f>
        <v>0</v>
      </c>
      <c r="H467" s="122">
        <f>TNR!H467+FNR!H467+TMN!H467+MJG!H467+TOL!H467+ANT!H467</f>
        <v>0</v>
      </c>
      <c r="I467" s="122">
        <f>TNR!I467+FNR!I467+TMN!I467+MJG!I467+TOL!I467+ANT!I467</f>
        <v>0</v>
      </c>
      <c r="J467" s="122">
        <f>TNR!J467+FNR!J467+TMN!J467+MJG!J467+TOL!J467+ANT!J467</f>
        <v>0</v>
      </c>
      <c r="K467" s="122">
        <f>TNR!K467+FNR!K467+TMN!K467+MJG!K467+TOL!K467+ANT!K467</f>
        <v>0</v>
      </c>
      <c r="L467" s="122">
        <f>TNR!L467+FNR!L467+TMN!L467+MJG!L467+TOL!L467+ANT!L467</f>
        <v>0</v>
      </c>
      <c r="M467" s="122">
        <f>TNR!M467+FNR!M467+TMN!M467+MJG!M467+TOL!M467+ANT!M467</f>
        <v>0</v>
      </c>
      <c r="N467" s="122">
        <f>TNR!N467+FNR!N467+TMN!N467+MJG!N467+TOL!N467+ANT!N467</f>
        <v>0</v>
      </c>
      <c r="O467" s="11">
        <f t="shared" si="39"/>
        <v>0</v>
      </c>
    </row>
    <row r="468" spans="1:18" x14ac:dyDescent="0.25">
      <c r="A468" s="107" t="s">
        <v>65</v>
      </c>
      <c r="B468" s="90" t="s">
        <v>311</v>
      </c>
      <c r="C468" s="122">
        <f>TNR!C468+FNR!C468+TMN!C468+MJG!C468+TOL!C468+ANT!C468</f>
        <v>0</v>
      </c>
      <c r="D468" s="122">
        <f>TNR!D468+FNR!D468+TMN!D468+MJG!D468+TOL!D468+ANT!D468</f>
        <v>0</v>
      </c>
      <c r="E468" s="122">
        <f>TNR!E468+FNR!E468+TMN!E468+MJG!E468+TOL!E468+ANT!E468</f>
        <v>0</v>
      </c>
      <c r="F468" s="122">
        <f>TNR!F468+FNR!F468+TMN!F468+MJG!F468+TOL!F468+ANT!F468</f>
        <v>0</v>
      </c>
      <c r="G468" s="122">
        <f>TNR!G468+FNR!G468+TMN!G468+MJG!G468+TOL!G468+ANT!G468</f>
        <v>0</v>
      </c>
      <c r="H468" s="122">
        <f>TNR!H468+FNR!H468+TMN!H468+MJG!H468+TOL!H468+ANT!H468</f>
        <v>0</v>
      </c>
      <c r="I468" s="122">
        <f>TNR!I468+FNR!I468+TMN!I468+MJG!I468+TOL!I468+ANT!I468</f>
        <v>0</v>
      </c>
      <c r="J468" s="122">
        <f>TNR!J468+FNR!J468+TMN!J468+MJG!J468+TOL!J468+ANT!J468</f>
        <v>0</v>
      </c>
      <c r="K468" s="122">
        <f>TNR!K468+FNR!K468+TMN!K468+MJG!K468+TOL!K468+ANT!K468</f>
        <v>0</v>
      </c>
      <c r="L468" s="122">
        <f>TNR!L468+FNR!L468+TMN!L468+MJG!L468+TOL!L468+ANT!L468</f>
        <v>0</v>
      </c>
      <c r="M468" s="122">
        <f>TNR!M468+FNR!M468+TMN!M468+MJG!M468+TOL!M468+ANT!M468</f>
        <v>0</v>
      </c>
      <c r="N468" s="122">
        <f>TNR!N468+FNR!N468+TMN!N468+MJG!N468+TOL!N468+ANT!N468</f>
        <v>0</v>
      </c>
      <c r="O468" s="11">
        <f t="shared" si="39"/>
        <v>0</v>
      </c>
    </row>
    <row r="469" spans="1:18" x14ac:dyDescent="0.25">
      <c r="A469" s="107" t="s">
        <v>67</v>
      </c>
      <c r="B469" s="90" t="s">
        <v>312</v>
      </c>
      <c r="C469" s="122">
        <f>TNR!C469+FNR!C469+TMN!C469+MJG!C469+TOL!C469+ANT!C469</f>
        <v>0</v>
      </c>
      <c r="D469" s="122">
        <f>TNR!D469+FNR!D469+TMN!D469+MJG!D469+TOL!D469+ANT!D469</f>
        <v>0</v>
      </c>
      <c r="E469" s="122">
        <f>TNR!E469+FNR!E469+TMN!E469+MJG!E469+TOL!E469+ANT!E469</f>
        <v>0</v>
      </c>
      <c r="F469" s="122">
        <f>TNR!F469+FNR!F469+TMN!F469+MJG!F469+TOL!F469+ANT!F469</f>
        <v>0</v>
      </c>
      <c r="G469" s="122">
        <f>TNR!G469+FNR!G469+TMN!G469+MJG!G469+TOL!G469+ANT!G469</f>
        <v>0</v>
      </c>
      <c r="H469" s="122">
        <f>TNR!H469+FNR!H469+TMN!H469+MJG!H469+TOL!H469+ANT!H469</f>
        <v>0</v>
      </c>
      <c r="I469" s="122">
        <f>TNR!I469+FNR!I469+TMN!I469+MJG!I469+TOL!I469+ANT!I469</f>
        <v>0</v>
      </c>
      <c r="J469" s="122">
        <f>TNR!J469+FNR!J469+TMN!J469+MJG!J469+TOL!J469+ANT!J469</f>
        <v>0</v>
      </c>
      <c r="K469" s="122">
        <f>TNR!K469+FNR!K469+TMN!K469+MJG!K469+TOL!K469+ANT!K469</f>
        <v>0</v>
      </c>
      <c r="L469" s="122">
        <f>TNR!L469+FNR!L469+TMN!L469+MJG!L469+TOL!L469+ANT!L469</f>
        <v>0</v>
      </c>
      <c r="M469" s="122">
        <f>TNR!M469+FNR!M469+TMN!M469+MJG!M469+TOL!M469+ANT!M469</f>
        <v>0</v>
      </c>
      <c r="N469" s="122">
        <f>TNR!N469+FNR!N469+TMN!N469+MJG!N469+TOL!N469+ANT!N469</f>
        <v>0</v>
      </c>
      <c r="O469" s="11">
        <f t="shared" si="39"/>
        <v>0</v>
      </c>
    </row>
    <row r="470" spans="1:18" x14ac:dyDescent="0.25">
      <c r="A470" s="107" t="s">
        <v>69</v>
      </c>
      <c r="B470" s="90" t="s">
        <v>313</v>
      </c>
      <c r="C470" s="122">
        <f>TNR!C470+FNR!C470+TMN!C470+MJG!C470+TOL!C470+ANT!C470</f>
        <v>0</v>
      </c>
      <c r="D470" s="122">
        <f>TNR!D470+FNR!D470+TMN!D470+MJG!D470+TOL!D470+ANT!D470</f>
        <v>0</v>
      </c>
      <c r="E470" s="122">
        <f>TNR!E470+FNR!E470+TMN!E470+MJG!E470+TOL!E470+ANT!E470</f>
        <v>0</v>
      </c>
      <c r="F470" s="122">
        <f>TNR!F470+FNR!F470+TMN!F470+MJG!F470+TOL!F470+ANT!F470</f>
        <v>0</v>
      </c>
      <c r="G470" s="122">
        <f>TNR!G470+FNR!G470+TMN!G470+MJG!G470+TOL!G470+ANT!G470</f>
        <v>0</v>
      </c>
      <c r="H470" s="122">
        <f>TNR!H470+FNR!H470+TMN!H470+MJG!H470+TOL!H470+ANT!H470</f>
        <v>0</v>
      </c>
      <c r="I470" s="122">
        <f>TNR!I470+FNR!I470+TMN!I470+MJG!I470+TOL!I470+ANT!I470</f>
        <v>0</v>
      </c>
      <c r="J470" s="122">
        <f>TNR!J470+FNR!J470+TMN!J470+MJG!J470+TOL!J470+ANT!J470</f>
        <v>0</v>
      </c>
      <c r="K470" s="122">
        <f>TNR!K470+FNR!K470+TMN!K470+MJG!K470+TOL!K470+ANT!K470</f>
        <v>0</v>
      </c>
      <c r="L470" s="122">
        <f>TNR!L470+FNR!L470+TMN!L470+MJG!L470+TOL!L470+ANT!L470</f>
        <v>0</v>
      </c>
      <c r="M470" s="122">
        <f>TNR!M470+FNR!M470+TMN!M470+MJG!M470+TOL!M470+ANT!M470</f>
        <v>0</v>
      </c>
      <c r="N470" s="122">
        <f>TNR!N470+FNR!N470+TMN!N470+MJG!N470+TOL!N470+ANT!N470</f>
        <v>0</v>
      </c>
      <c r="O470" s="11">
        <f t="shared" si="39"/>
        <v>0</v>
      </c>
    </row>
    <row r="471" spans="1:18" x14ac:dyDescent="0.25">
      <c r="A471" s="107" t="s">
        <v>71</v>
      </c>
      <c r="B471" s="90" t="s">
        <v>314</v>
      </c>
      <c r="C471" s="122">
        <f>TNR!C471+FNR!C471+TMN!C471+MJG!C471+TOL!C471+ANT!C471</f>
        <v>0</v>
      </c>
      <c r="D471" s="122">
        <f>TNR!D471+FNR!D471+TMN!D471+MJG!D471+TOL!D471+ANT!D471</f>
        <v>0</v>
      </c>
      <c r="E471" s="122">
        <f>TNR!E471+FNR!E471+TMN!E471+MJG!E471+TOL!E471+ANT!E471</f>
        <v>0</v>
      </c>
      <c r="F471" s="122">
        <f>TNR!F471+FNR!F471+TMN!F471+MJG!F471+TOL!F471+ANT!F471</f>
        <v>0</v>
      </c>
      <c r="G471" s="122">
        <f>TNR!G471+FNR!G471+TMN!G471+MJG!G471+TOL!G471+ANT!G471</f>
        <v>0</v>
      </c>
      <c r="H471" s="122">
        <f>TNR!H471+FNR!H471+TMN!H471+MJG!H471+TOL!H471+ANT!H471</f>
        <v>0</v>
      </c>
      <c r="I471" s="122">
        <f>TNR!I471+FNR!I471+TMN!I471+MJG!I471+TOL!I471+ANT!I471</f>
        <v>0</v>
      </c>
      <c r="J471" s="122">
        <f>TNR!J471+FNR!J471+TMN!J471+MJG!J471+TOL!J471+ANT!J471</f>
        <v>0</v>
      </c>
      <c r="K471" s="122">
        <f>TNR!K471+FNR!K471+TMN!K471+MJG!K471+TOL!K471+ANT!K471</f>
        <v>0</v>
      </c>
      <c r="L471" s="122">
        <f>TNR!L471+FNR!L471+TMN!L471+MJG!L471+TOL!L471+ANT!L471</f>
        <v>0</v>
      </c>
      <c r="M471" s="122">
        <f>TNR!M471+FNR!M471+TMN!M471+MJG!M471+TOL!M471+ANT!M471</f>
        <v>0</v>
      </c>
      <c r="N471" s="122">
        <f>TNR!N471+FNR!N471+TMN!N471+MJG!N471+TOL!N471+ANT!N471</f>
        <v>0</v>
      </c>
      <c r="O471" s="11">
        <f t="shared" si="39"/>
        <v>0</v>
      </c>
    </row>
    <row r="472" spans="1:18" x14ac:dyDescent="0.25">
      <c r="A472" s="107" t="s">
        <v>73</v>
      </c>
      <c r="B472" s="90" t="s">
        <v>315</v>
      </c>
      <c r="C472" s="122">
        <f>TNR!C472+FNR!C472+TMN!C472+MJG!C472+TOL!C472+ANT!C472</f>
        <v>0</v>
      </c>
      <c r="D472" s="122">
        <f>TNR!D472+FNR!D472+TMN!D472+MJG!D472+TOL!D472+ANT!D472</f>
        <v>0</v>
      </c>
      <c r="E472" s="122">
        <f>TNR!E472+FNR!E472+TMN!E472+MJG!E472+TOL!E472+ANT!E472</f>
        <v>0</v>
      </c>
      <c r="F472" s="122">
        <f>TNR!F472+FNR!F472+TMN!F472+MJG!F472+TOL!F472+ANT!F472</f>
        <v>0</v>
      </c>
      <c r="G472" s="122">
        <f>TNR!G472+FNR!G472+TMN!G472+MJG!G472+TOL!G472+ANT!G472</f>
        <v>0</v>
      </c>
      <c r="H472" s="122">
        <f>TNR!H472+FNR!H472+TMN!H472+MJG!H472+TOL!H472+ANT!H472</f>
        <v>0</v>
      </c>
      <c r="I472" s="122">
        <f>TNR!I472+FNR!I472+TMN!I472+MJG!I472+TOL!I472+ANT!I472</f>
        <v>0</v>
      </c>
      <c r="J472" s="122">
        <f>TNR!J472+FNR!J472+TMN!J472+MJG!J472+TOL!J472+ANT!J472</f>
        <v>0</v>
      </c>
      <c r="K472" s="122">
        <f>TNR!K472+FNR!K472+TMN!K472+MJG!K472+TOL!K472+ANT!K472</f>
        <v>0</v>
      </c>
      <c r="L472" s="122">
        <f>TNR!L472+FNR!L472+TMN!L472+MJG!L472+TOL!L472+ANT!L472</f>
        <v>0</v>
      </c>
      <c r="M472" s="122">
        <f>TNR!M472+FNR!M472+TMN!M472+MJG!M472+TOL!M472+ANT!M472</f>
        <v>0</v>
      </c>
      <c r="N472" s="122">
        <f>TNR!N472+FNR!N472+TMN!N472+MJG!N472+TOL!N472+ANT!N472</f>
        <v>0</v>
      </c>
      <c r="O472" s="11">
        <f t="shared" si="39"/>
        <v>0</v>
      </c>
    </row>
    <row r="473" spans="1:18" x14ac:dyDescent="0.25">
      <c r="A473" s="107" t="s">
        <v>75</v>
      </c>
      <c r="B473" s="90" t="s">
        <v>316</v>
      </c>
      <c r="C473" s="122">
        <f>TNR!C473+FNR!C473+TMN!C473+MJG!C473+TOL!C473+ANT!C473</f>
        <v>0</v>
      </c>
      <c r="D473" s="122">
        <f>TNR!D473+FNR!D473+TMN!D473+MJG!D473+TOL!D473+ANT!D473</f>
        <v>1</v>
      </c>
      <c r="E473" s="122">
        <f>TNR!E473+FNR!E473+TMN!E473+MJG!E473+TOL!E473+ANT!E473</f>
        <v>4</v>
      </c>
      <c r="F473" s="122">
        <f>TNR!F473+FNR!F473+TMN!F473+MJG!F473+TOL!F473+ANT!F473</f>
        <v>0</v>
      </c>
      <c r="G473" s="122">
        <f>TNR!G473+FNR!G473+TMN!G473+MJG!G473+TOL!G473+ANT!G473</f>
        <v>0</v>
      </c>
      <c r="H473" s="122">
        <f>TNR!H473+FNR!H473+TMN!H473+MJG!H473+TOL!H473+ANT!H473</f>
        <v>0</v>
      </c>
      <c r="I473" s="122">
        <f>TNR!I473+FNR!I473+TMN!I473+MJG!I473+TOL!I473+ANT!I473</f>
        <v>0</v>
      </c>
      <c r="J473" s="122">
        <f>TNR!J473+FNR!J473+TMN!J473+MJG!J473+TOL!J473+ANT!J473</f>
        <v>0</v>
      </c>
      <c r="K473" s="122">
        <f>TNR!K473+FNR!K473+TMN!K473+MJG!K473+TOL!K473+ANT!K473</f>
        <v>0</v>
      </c>
      <c r="L473" s="122">
        <f>TNR!L473+FNR!L473+TMN!L473+MJG!L473+TOL!L473+ANT!L473</f>
        <v>0</v>
      </c>
      <c r="M473" s="122">
        <f>TNR!M473+FNR!M473+TMN!M473+MJG!M473+TOL!M473+ANT!M473</f>
        <v>0</v>
      </c>
      <c r="N473" s="122">
        <f>TNR!N473+FNR!N473+TMN!N473+MJG!N473+TOL!N473+ANT!N473</f>
        <v>0</v>
      </c>
      <c r="O473" s="11">
        <f t="shared" si="39"/>
        <v>5</v>
      </c>
    </row>
    <row r="474" spans="1:18" x14ac:dyDescent="0.25">
      <c r="A474" s="107" t="s">
        <v>77</v>
      </c>
      <c r="B474" s="49" t="s">
        <v>119</v>
      </c>
      <c r="C474" s="95">
        <f>SUM(C446:C473)</f>
        <v>3</v>
      </c>
      <c r="D474" s="95">
        <f t="shared" ref="D474:O474" si="40">SUM(D446:D473)</f>
        <v>8</v>
      </c>
      <c r="E474" s="95">
        <f t="shared" si="40"/>
        <v>26</v>
      </c>
      <c r="F474" s="95">
        <f t="shared" si="40"/>
        <v>0</v>
      </c>
      <c r="G474" s="95">
        <f t="shared" si="40"/>
        <v>0</v>
      </c>
      <c r="H474" s="95">
        <f t="shared" si="40"/>
        <v>0</v>
      </c>
      <c r="I474" s="95">
        <f t="shared" si="40"/>
        <v>0</v>
      </c>
      <c r="J474" s="95">
        <f t="shared" si="40"/>
        <v>0</v>
      </c>
      <c r="K474" s="95">
        <f t="shared" si="40"/>
        <v>0</v>
      </c>
      <c r="L474" s="95">
        <f t="shared" si="40"/>
        <v>0</v>
      </c>
      <c r="M474" s="95">
        <f t="shared" si="40"/>
        <v>0</v>
      </c>
      <c r="N474" s="95">
        <f t="shared" si="40"/>
        <v>0</v>
      </c>
      <c r="O474" s="95">
        <f t="shared" si="40"/>
        <v>37</v>
      </c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501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67" t="s">
        <v>1</v>
      </c>
      <c r="D479" s="67" t="s">
        <v>2</v>
      </c>
      <c r="E479" s="67" t="s">
        <v>3</v>
      </c>
      <c r="F479" s="67" t="s">
        <v>4</v>
      </c>
      <c r="G479" s="67" t="s">
        <v>5</v>
      </c>
      <c r="H479" s="67" t="s">
        <v>6</v>
      </c>
      <c r="I479" s="67" t="s">
        <v>7</v>
      </c>
      <c r="J479" s="67" t="s">
        <v>8</v>
      </c>
      <c r="K479" s="67" t="s">
        <v>9</v>
      </c>
      <c r="L479" s="67" t="s">
        <v>10</v>
      </c>
      <c r="M479" s="67" t="s">
        <v>11</v>
      </c>
      <c r="N479" s="67" t="s">
        <v>12</v>
      </c>
      <c r="O479" s="197" t="s">
        <v>320</v>
      </c>
      <c r="P479" s="1"/>
      <c r="Q479" s="50"/>
      <c r="R479" s="51"/>
    </row>
    <row r="480" spans="1:18" x14ac:dyDescent="0.25">
      <c r="A480" s="107" t="s">
        <v>13</v>
      </c>
      <c r="B480" s="41" t="s">
        <v>321</v>
      </c>
      <c r="C480" s="33">
        <f>SUM(C481:C484)</f>
        <v>0</v>
      </c>
      <c r="D480" s="33">
        <f t="shared" ref="D480:N480" si="41">SUM(D481:D484)</f>
        <v>0</v>
      </c>
      <c r="E480" s="33">
        <f t="shared" si="41"/>
        <v>0</v>
      </c>
      <c r="F480" s="33">
        <f t="shared" si="41"/>
        <v>0</v>
      </c>
      <c r="G480" s="33">
        <f t="shared" si="41"/>
        <v>0</v>
      </c>
      <c r="H480" s="33">
        <f t="shared" si="41"/>
        <v>0</v>
      </c>
      <c r="I480" s="33">
        <f t="shared" si="41"/>
        <v>0</v>
      </c>
      <c r="J480" s="33">
        <f t="shared" si="41"/>
        <v>0</v>
      </c>
      <c r="K480" s="33">
        <f t="shared" si="41"/>
        <v>0</v>
      </c>
      <c r="L480" s="33">
        <f t="shared" si="41"/>
        <v>0</v>
      </c>
      <c r="M480" s="33">
        <f t="shared" si="41"/>
        <v>0</v>
      </c>
      <c r="N480" s="33">
        <f t="shared" si="41"/>
        <v>0</v>
      </c>
      <c r="O480" s="52">
        <f>SUM(C480:N480)</f>
        <v>0</v>
      </c>
      <c r="P480" s="1"/>
      <c r="Q480" s="50"/>
      <c r="R480" s="51"/>
    </row>
    <row r="481" spans="1:18" x14ac:dyDescent="0.25">
      <c r="A481" s="106" t="s">
        <v>15</v>
      </c>
      <c r="B481" s="307" t="s">
        <v>322</v>
      </c>
      <c r="C481" s="122">
        <f>TNR!C481+FNR!C481+TMN!C481+MJG!C481+TOL!C481+ANT!C481</f>
        <v>0</v>
      </c>
      <c r="D481" s="122">
        <f>TNR!D481+FNR!D481+TMN!D481+MJG!D481+TOL!D481+ANT!D481</f>
        <v>0</v>
      </c>
      <c r="E481" s="122">
        <f>TNR!E481+FNR!E481+TMN!E481+MJG!E481+TOL!E481+ANT!E481</f>
        <v>0</v>
      </c>
      <c r="F481" s="122">
        <f>TNR!F481+FNR!F481+TMN!F481+MJG!F481+TOL!F481+ANT!F481</f>
        <v>0</v>
      </c>
      <c r="G481" s="122">
        <f>TNR!G481+FNR!G481+TMN!G481+MJG!G481+TOL!G481+ANT!G481</f>
        <v>0</v>
      </c>
      <c r="H481" s="122">
        <f>TNR!H481+FNR!H481+TMN!H481+MJG!H481+TOL!H481+ANT!H481</f>
        <v>0</v>
      </c>
      <c r="I481" s="122">
        <f>TNR!I481+FNR!I481+TMN!I481+MJG!I481+TOL!I481+ANT!I481</f>
        <v>0</v>
      </c>
      <c r="J481" s="122">
        <f>TNR!J481+FNR!J481+TMN!J481+MJG!J481+TOL!J481+ANT!J481</f>
        <v>0</v>
      </c>
      <c r="K481" s="122">
        <f>TNR!K481+FNR!K481+TMN!K481+MJG!K481+TOL!K481+ANT!K481</f>
        <v>0</v>
      </c>
      <c r="L481" s="122">
        <f>TNR!L481+FNR!L481+TMN!L481+MJG!L481+TOL!L481+ANT!L481</f>
        <v>0</v>
      </c>
      <c r="M481" s="122">
        <f>TNR!M481+FNR!M481+TMN!M481+MJG!M481+TOL!M481+ANT!M481</f>
        <v>0</v>
      </c>
      <c r="N481" s="122">
        <f>TNR!N481+FNR!N481+TMN!N481+MJG!N481+TOL!N481+ANT!N481</f>
        <v>0</v>
      </c>
      <c r="O481" s="72">
        <f t="shared" ref="O481:O530" si="42">SUM(C481:N481)</f>
        <v>0</v>
      </c>
      <c r="P481" s="1"/>
      <c r="Q481" s="50"/>
      <c r="R481" s="51"/>
    </row>
    <row r="482" spans="1:18" x14ac:dyDescent="0.25">
      <c r="A482" s="106" t="s">
        <v>17</v>
      </c>
      <c r="B482" s="308" t="s">
        <v>323</v>
      </c>
      <c r="C482" s="122">
        <f>TNR!C482+FNR!C482+TMN!C482+MJG!C482+TOL!C482+ANT!C482</f>
        <v>0</v>
      </c>
      <c r="D482" s="122">
        <f>TNR!D482+FNR!D482+TMN!D482+MJG!D482+TOL!D482+ANT!D482</f>
        <v>0</v>
      </c>
      <c r="E482" s="122">
        <f>TNR!E482+FNR!E482+TMN!E482+MJG!E482+TOL!E482+ANT!E482</f>
        <v>0</v>
      </c>
      <c r="F482" s="122">
        <f>TNR!F482+FNR!F482+TMN!F482+MJG!F482+TOL!F482+ANT!F482</f>
        <v>0</v>
      </c>
      <c r="G482" s="122">
        <f>TNR!G482+FNR!G482+TMN!G482+MJG!G482+TOL!G482+ANT!G482</f>
        <v>0</v>
      </c>
      <c r="H482" s="122">
        <f>TNR!H482+FNR!H482+TMN!H482+MJG!H482+TOL!H482+ANT!H482</f>
        <v>0</v>
      </c>
      <c r="I482" s="122">
        <f>TNR!I482+FNR!I482+TMN!I482+MJG!I482+TOL!I482+ANT!I482</f>
        <v>0</v>
      </c>
      <c r="J482" s="122">
        <f>TNR!J482+FNR!J482+TMN!J482+MJG!J482+TOL!J482+ANT!J482</f>
        <v>0</v>
      </c>
      <c r="K482" s="122">
        <f>TNR!K482+FNR!K482+TMN!K482+MJG!K482+TOL!K482+ANT!K482</f>
        <v>0</v>
      </c>
      <c r="L482" s="122">
        <f>TNR!L482+FNR!L482+TMN!L482+MJG!L482+TOL!L482+ANT!L482</f>
        <v>0</v>
      </c>
      <c r="M482" s="122">
        <f>TNR!M482+FNR!M482+TMN!M482+MJG!M482+TOL!M482+ANT!M482</f>
        <v>0</v>
      </c>
      <c r="N482" s="122">
        <f>TNR!N482+FNR!N482+TMN!N482+MJG!N482+TOL!N482+ANT!N482</f>
        <v>0</v>
      </c>
      <c r="O482" s="72">
        <f t="shared" si="42"/>
        <v>0</v>
      </c>
      <c r="P482" s="1"/>
      <c r="Q482" s="50"/>
      <c r="R482" s="51"/>
    </row>
    <row r="483" spans="1:18" x14ac:dyDescent="0.25">
      <c r="A483" s="106" t="s">
        <v>132</v>
      </c>
      <c r="B483" s="308" t="s">
        <v>385</v>
      </c>
      <c r="C483" s="122">
        <f>TNR!C483+FNR!C483+TMN!C483+MJG!C483+TOL!C483+ANT!C483</f>
        <v>0</v>
      </c>
      <c r="D483" s="122">
        <f>TNR!D483+FNR!D483+TMN!D483+MJG!D483+TOL!D483+ANT!D483</f>
        <v>0</v>
      </c>
      <c r="E483" s="122">
        <f>TNR!E483+FNR!E483+TMN!E483+MJG!E483+TOL!E483+ANT!E483</f>
        <v>0</v>
      </c>
      <c r="F483" s="122">
        <f>TNR!F483+FNR!F483+TMN!F483+MJG!F483+TOL!F483+ANT!F483</f>
        <v>0</v>
      </c>
      <c r="G483" s="122">
        <f>TNR!G483+FNR!G483+TMN!G483+MJG!G483+TOL!G483+ANT!G483</f>
        <v>0</v>
      </c>
      <c r="H483" s="122">
        <f>TNR!H483+FNR!H483+TMN!H483+MJG!H483+TOL!H483+ANT!H483</f>
        <v>0</v>
      </c>
      <c r="I483" s="122">
        <f>TNR!I483+FNR!I483+TMN!I483+MJG!I483+TOL!I483+ANT!I483</f>
        <v>0</v>
      </c>
      <c r="J483" s="122">
        <f>TNR!J483+FNR!J483+TMN!J483+MJG!J483+TOL!J483+ANT!J483</f>
        <v>0</v>
      </c>
      <c r="K483" s="122">
        <f>TNR!K483+FNR!K483+TMN!K483+MJG!K483+TOL!K483+ANT!K483</f>
        <v>0</v>
      </c>
      <c r="L483" s="122">
        <f>TNR!L483+FNR!L483+TMN!L483+MJG!L483+TOL!L483+ANT!L483</f>
        <v>0</v>
      </c>
      <c r="M483" s="122">
        <f>TNR!M483+FNR!M483+TMN!M483+MJG!M483+TOL!M483+ANT!M483</f>
        <v>0</v>
      </c>
      <c r="N483" s="122">
        <f>TNR!N483+FNR!N483+TMN!N483+MJG!N483+TOL!N483+ANT!N483</f>
        <v>0</v>
      </c>
      <c r="O483" s="72">
        <f t="shared" si="42"/>
        <v>0</v>
      </c>
      <c r="P483" s="1"/>
      <c r="Q483" s="50"/>
      <c r="R483" s="51"/>
    </row>
    <row r="484" spans="1:18" x14ac:dyDescent="0.25">
      <c r="A484" s="164" t="s">
        <v>133</v>
      </c>
      <c r="B484" s="309" t="s">
        <v>386</v>
      </c>
      <c r="C484" s="122">
        <f>TNR!C484+FNR!C484+TMN!C484+MJG!C484+TOL!C484+ANT!C484</f>
        <v>0</v>
      </c>
      <c r="D484" s="122">
        <f>TNR!D484+FNR!D484+TMN!D484+MJG!D484+TOL!D484+ANT!D484</f>
        <v>0</v>
      </c>
      <c r="E484" s="122">
        <f>TNR!E484+FNR!E484+TMN!E484+MJG!E484+TOL!E484+ANT!E484</f>
        <v>0</v>
      </c>
      <c r="F484" s="122">
        <f>TNR!F484+FNR!F484+TMN!F484+MJG!F484+TOL!F484+ANT!F484</f>
        <v>0</v>
      </c>
      <c r="G484" s="122">
        <f>TNR!G484+FNR!G484+TMN!G484+MJG!G484+TOL!G484+ANT!G484</f>
        <v>0</v>
      </c>
      <c r="H484" s="122">
        <f>TNR!H484+FNR!H484+TMN!H484+MJG!H484+TOL!H484+ANT!H484</f>
        <v>0</v>
      </c>
      <c r="I484" s="122">
        <f>TNR!I484+FNR!I484+TMN!I484+MJG!I484+TOL!I484+ANT!I484</f>
        <v>0</v>
      </c>
      <c r="J484" s="122">
        <f>TNR!J484+FNR!J484+TMN!J484+MJG!J484+TOL!J484+ANT!J484</f>
        <v>0</v>
      </c>
      <c r="K484" s="122">
        <f>TNR!K484+FNR!K484+TMN!K484+MJG!K484+TOL!K484+ANT!K484</f>
        <v>0</v>
      </c>
      <c r="L484" s="122">
        <f>TNR!L484+FNR!L484+TMN!L484+MJG!L484+TOL!L484+ANT!L484</f>
        <v>0</v>
      </c>
      <c r="M484" s="122">
        <f>TNR!M484+FNR!M484+TMN!M484+MJG!M484+TOL!M484+ANT!M484</f>
        <v>0</v>
      </c>
      <c r="N484" s="122">
        <f>TNR!N484+FNR!N484+TMN!N484+MJG!N484+TOL!N484+ANT!N484</f>
        <v>0</v>
      </c>
      <c r="O484" s="72">
        <f t="shared" si="42"/>
        <v>0</v>
      </c>
      <c r="P484" s="1"/>
      <c r="Q484" s="50"/>
      <c r="R484" s="51"/>
    </row>
    <row r="485" spans="1:18" x14ac:dyDescent="0.25">
      <c r="A485" s="107" t="s">
        <v>19</v>
      </c>
      <c r="B485" s="41" t="s">
        <v>324</v>
      </c>
      <c r="C485" s="33">
        <f>SUM(C486:C487)</f>
        <v>0</v>
      </c>
      <c r="D485" s="33">
        <f t="shared" ref="D485:N485" si="43">SUM(D486:D487)</f>
        <v>0</v>
      </c>
      <c r="E485" s="33">
        <f t="shared" si="43"/>
        <v>0</v>
      </c>
      <c r="F485" s="33">
        <f t="shared" si="43"/>
        <v>0</v>
      </c>
      <c r="G485" s="33">
        <f t="shared" si="43"/>
        <v>0</v>
      </c>
      <c r="H485" s="33">
        <f t="shared" si="43"/>
        <v>0</v>
      </c>
      <c r="I485" s="33">
        <f t="shared" si="43"/>
        <v>0</v>
      </c>
      <c r="J485" s="33">
        <f t="shared" si="43"/>
        <v>0</v>
      </c>
      <c r="K485" s="33">
        <f t="shared" si="43"/>
        <v>0</v>
      </c>
      <c r="L485" s="33">
        <f t="shared" si="43"/>
        <v>0</v>
      </c>
      <c r="M485" s="33">
        <f t="shared" si="43"/>
        <v>0</v>
      </c>
      <c r="N485" s="33">
        <f t="shared" si="43"/>
        <v>0</v>
      </c>
      <c r="O485" s="52">
        <f t="shared" si="42"/>
        <v>0</v>
      </c>
      <c r="P485" s="1"/>
      <c r="Q485" s="50"/>
      <c r="R485" s="51"/>
    </row>
    <row r="486" spans="1:18" x14ac:dyDescent="0.25">
      <c r="A486" s="106" t="s">
        <v>21</v>
      </c>
      <c r="B486" s="308" t="s">
        <v>325</v>
      </c>
      <c r="C486" s="122">
        <f>TNR!C486+FNR!C486+TMN!C486+MJG!C486+TOL!C486+ANT!C486</f>
        <v>0</v>
      </c>
      <c r="D486" s="122">
        <f>TNR!D486+FNR!D486+TMN!D486+MJG!D486+TOL!D486+ANT!D486</f>
        <v>0</v>
      </c>
      <c r="E486" s="122">
        <f>TNR!E486+FNR!E486+TMN!E486+MJG!E486+TOL!E486+ANT!E486</f>
        <v>0</v>
      </c>
      <c r="F486" s="122">
        <f>TNR!F486+FNR!F486+TMN!F486+MJG!F486+TOL!F486+ANT!F486</f>
        <v>0</v>
      </c>
      <c r="G486" s="122">
        <f>TNR!G486+FNR!G486+TMN!G486+MJG!G486+TOL!G486+ANT!G486</f>
        <v>0</v>
      </c>
      <c r="H486" s="122">
        <f>TNR!H486+FNR!H486+TMN!H486+MJG!H486+TOL!H486+ANT!H486</f>
        <v>0</v>
      </c>
      <c r="I486" s="122">
        <f>TNR!I486+FNR!I486+TMN!I486+MJG!I486+TOL!I486+ANT!I486</f>
        <v>0</v>
      </c>
      <c r="J486" s="122">
        <f>TNR!J486+FNR!J486+TMN!J486+MJG!J486+TOL!J486+ANT!J486</f>
        <v>0</v>
      </c>
      <c r="K486" s="122">
        <f>TNR!K486+FNR!K486+TMN!K486+MJG!K486+TOL!K486+ANT!K486</f>
        <v>0</v>
      </c>
      <c r="L486" s="122">
        <f>TNR!L486+FNR!L486+TMN!L486+MJG!L486+TOL!L486+ANT!L486</f>
        <v>0</v>
      </c>
      <c r="M486" s="122">
        <f>TNR!M486+FNR!M486+TMN!M486+MJG!M486+TOL!M486+ANT!M486</f>
        <v>0</v>
      </c>
      <c r="N486" s="122">
        <f>TNR!N486+FNR!N486+TMN!N486+MJG!N486+TOL!N486+ANT!N486</f>
        <v>0</v>
      </c>
      <c r="O486" s="72">
        <f t="shared" si="42"/>
        <v>0</v>
      </c>
      <c r="P486" s="1"/>
      <c r="Q486" s="50"/>
      <c r="R486" s="51"/>
    </row>
    <row r="487" spans="1:18" x14ac:dyDescent="0.25">
      <c r="A487" s="106" t="s">
        <v>23</v>
      </c>
      <c r="B487" s="308" t="s">
        <v>326</v>
      </c>
      <c r="C487" s="122">
        <f>TNR!C487+FNR!C487+TMN!C487+MJG!C487+TOL!C487+ANT!C487</f>
        <v>0</v>
      </c>
      <c r="D487" s="122">
        <f>TNR!D487+FNR!D487+TMN!D487+MJG!D487+TOL!D487+ANT!D487</f>
        <v>0</v>
      </c>
      <c r="E487" s="122">
        <f>TNR!E487+FNR!E487+TMN!E487+MJG!E487+TOL!E487+ANT!E487</f>
        <v>0</v>
      </c>
      <c r="F487" s="122">
        <f>TNR!F487+FNR!F487+TMN!F487+MJG!F487+TOL!F487+ANT!F487</f>
        <v>0</v>
      </c>
      <c r="G487" s="122">
        <f>TNR!G487+FNR!G487+TMN!G487+MJG!G487+TOL!G487+ANT!G487</f>
        <v>0</v>
      </c>
      <c r="H487" s="122">
        <f>TNR!H487+FNR!H487+TMN!H487+MJG!H487+TOL!H487+ANT!H487</f>
        <v>0</v>
      </c>
      <c r="I487" s="122">
        <f>TNR!I487+FNR!I487+TMN!I487+MJG!I487+TOL!I487+ANT!I487</f>
        <v>0</v>
      </c>
      <c r="J487" s="122">
        <f>TNR!J487+FNR!J487+TMN!J487+MJG!J487+TOL!J487+ANT!J487</f>
        <v>0</v>
      </c>
      <c r="K487" s="122">
        <f>TNR!K487+FNR!K487+TMN!K487+MJG!K487+TOL!K487+ANT!K487</f>
        <v>0</v>
      </c>
      <c r="L487" s="122">
        <f>TNR!L487+FNR!L487+TMN!L487+MJG!L487+TOL!L487+ANT!L487</f>
        <v>0</v>
      </c>
      <c r="M487" s="122">
        <f>TNR!M487+FNR!M487+TMN!M487+MJG!M487+TOL!M487+ANT!M487</f>
        <v>0</v>
      </c>
      <c r="N487" s="122">
        <f>TNR!N487+FNR!N487+TMN!N487+MJG!N487+TOL!N487+ANT!N487</f>
        <v>0</v>
      </c>
      <c r="O487" s="72">
        <f t="shared" si="42"/>
        <v>0</v>
      </c>
      <c r="P487" s="1"/>
      <c r="Q487" s="50"/>
      <c r="R487" s="51"/>
    </row>
    <row r="488" spans="1:18" x14ac:dyDescent="0.25">
      <c r="A488" s="107" t="s">
        <v>25</v>
      </c>
      <c r="B488" s="41" t="s">
        <v>427</v>
      </c>
      <c r="C488" s="33">
        <f>SUM(C489:C490)</f>
        <v>0</v>
      </c>
      <c r="D488" s="33">
        <f t="shared" ref="D488" si="44">SUM(D489:D490)</f>
        <v>0</v>
      </c>
      <c r="E488" s="33">
        <f t="shared" ref="E488" si="45">SUM(E489:E490)</f>
        <v>0</v>
      </c>
      <c r="F488" s="33">
        <f t="shared" ref="F488" si="46">SUM(F489:F490)</f>
        <v>0</v>
      </c>
      <c r="G488" s="33">
        <f t="shared" ref="G488" si="47">SUM(G489:G490)</f>
        <v>0</v>
      </c>
      <c r="H488" s="33">
        <f t="shared" ref="H488" si="48">SUM(H489:H490)</f>
        <v>0</v>
      </c>
      <c r="I488" s="33">
        <f t="shared" ref="I488" si="49">SUM(I489:I490)</f>
        <v>0</v>
      </c>
      <c r="J488" s="33">
        <f t="shared" ref="J488" si="50">SUM(J489:J490)</f>
        <v>0</v>
      </c>
      <c r="K488" s="33">
        <f t="shared" ref="K488" si="51">SUM(K489:K490)</f>
        <v>0</v>
      </c>
      <c r="L488" s="33">
        <f t="shared" ref="L488" si="52">SUM(L489:L490)</f>
        <v>0</v>
      </c>
      <c r="M488" s="33">
        <f t="shared" ref="M488" si="53">SUM(M489:M490)</f>
        <v>0</v>
      </c>
      <c r="N488" s="33">
        <f t="shared" ref="N488" si="54">SUM(N489:N490)</f>
        <v>0</v>
      </c>
      <c r="O488" s="52">
        <f t="shared" si="42"/>
        <v>0</v>
      </c>
      <c r="P488" s="1"/>
      <c r="Q488" s="50"/>
      <c r="R488" s="51"/>
    </row>
    <row r="489" spans="1:18" x14ac:dyDescent="0.25">
      <c r="A489" s="106" t="s">
        <v>27</v>
      </c>
      <c r="B489" s="307" t="s">
        <v>425</v>
      </c>
      <c r="C489" s="122">
        <f>TNR!C489+FNR!C489+TMN!C489+MJG!C489+TOL!C489+ANT!C489</f>
        <v>0</v>
      </c>
      <c r="D489" s="122">
        <f>TNR!D489+FNR!D489+TMN!D489+MJG!D489+TOL!D489+ANT!D489</f>
        <v>0</v>
      </c>
      <c r="E489" s="122">
        <f>TNR!E489+FNR!E489+TMN!E489+MJG!E489+TOL!E489+ANT!E489</f>
        <v>0</v>
      </c>
      <c r="F489" s="122">
        <f>TNR!F489+FNR!F489+TMN!F489+MJG!F489+TOL!F489+ANT!F489</f>
        <v>0</v>
      </c>
      <c r="G489" s="122">
        <f>TNR!G489+FNR!G489+TMN!G489+MJG!G489+TOL!G489+ANT!G489</f>
        <v>0</v>
      </c>
      <c r="H489" s="122">
        <f>TNR!H489+FNR!H489+TMN!H489+MJG!H489+TOL!H489+ANT!H489</f>
        <v>0</v>
      </c>
      <c r="I489" s="122">
        <f>TNR!I489+FNR!I489+TMN!I489+MJG!I489+TOL!I489+ANT!I489</f>
        <v>0</v>
      </c>
      <c r="J489" s="122">
        <f>TNR!J489+FNR!J489+TMN!J489+MJG!J489+TOL!J489+ANT!J489</f>
        <v>0</v>
      </c>
      <c r="K489" s="122">
        <f>TNR!K489+FNR!K489+TMN!K489+MJG!K489+TOL!K489+ANT!K489</f>
        <v>0</v>
      </c>
      <c r="L489" s="122">
        <f>TNR!L489+FNR!L489+TMN!L489+MJG!L489+TOL!L489+ANT!L489</f>
        <v>0</v>
      </c>
      <c r="M489" s="122">
        <f>TNR!M489+FNR!M489+TMN!M489+MJG!M489+TOL!M489+ANT!M489</f>
        <v>0</v>
      </c>
      <c r="N489" s="122">
        <f>TNR!N489+FNR!N489+TMN!N489+MJG!N489+TOL!N489+ANT!N489</f>
        <v>0</v>
      </c>
      <c r="O489" s="72">
        <f t="shared" si="42"/>
        <v>0</v>
      </c>
      <c r="P489" s="1"/>
      <c r="Q489" s="50"/>
      <c r="R489" s="51"/>
    </row>
    <row r="490" spans="1:18" x14ac:dyDescent="0.25">
      <c r="A490" s="106" t="s">
        <v>29</v>
      </c>
      <c r="B490" s="307" t="s">
        <v>426</v>
      </c>
      <c r="C490" s="122">
        <f>TNR!C490+FNR!C490+TMN!C490+MJG!C490+TOL!C490+ANT!C490</f>
        <v>0</v>
      </c>
      <c r="D490" s="122">
        <f>TNR!D490+FNR!D490+TMN!D490+MJG!D490+TOL!D490+ANT!D490</f>
        <v>0</v>
      </c>
      <c r="E490" s="122">
        <f>TNR!E490+FNR!E490+TMN!E490+MJG!E490+TOL!E490+ANT!E490</f>
        <v>0</v>
      </c>
      <c r="F490" s="122">
        <f>TNR!F490+FNR!F490+TMN!F490+MJG!F490+TOL!F490+ANT!F490</f>
        <v>0</v>
      </c>
      <c r="G490" s="122">
        <f>TNR!G490+FNR!G490+TMN!G490+MJG!G490+TOL!G490+ANT!G490</f>
        <v>0</v>
      </c>
      <c r="H490" s="122">
        <f>TNR!H490+FNR!H490+TMN!H490+MJG!H490+TOL!H490+ANT!H490</f>
        <v>0</v>
      </c>
      <c r="I490" s="122">
        <f>TNR!I490+FNR!I490+TMN!I490+MJG!I490+TOL!I490+ANT!I490</f>
        <v>0</v>
      </c>
      <c r="J490" s="122">
        <f>TNR!J490+FNR!J490+TMN!J490+MJG!J490+TOL!J490+ANT!J490</f>
        <v>0</v>
      </c>
      <c r="K490" s="122">
        <f>TNR!K490+FNR!K490+TMN!K490+MJG!K490+TOL!K490+ANT!K490</f>
        <v>0</v>
      </c>
      <c r="L490" s="122">
        <f>TNR!L490+FNR!L490+TMN!L490+MJG!L490+TOL!L490+ANT!L490</f>
        <v>0</v>
      </c>
      <c r="M490" s="122">
        <f>TNR!M490+FNR!M490+TMN!M490+MJG!M490+TOL!M490+ANT!M490</f>
        <v>0</v>
      </c>
      <c r="N490" s="122">
        <f>TNR!N490+FNR!N490+TMN!N490+MJG!N490+TOL!N490+ANT!N490</f>
        <v>0</v>
      </c>
      <c r="O490" s="72">
        <f t="shared" si="42"/>
        <v>0</v>
      </c>
      <c r="P490" s="1"/>
      <c r="Q490" s="50"/>
      <c r="R490" s="51"/>
    </row>
    <row r="491" spans="1:18" x14ac:dyDescent="0.25">
      <c r="A491" s="107" t="s">
        <v>33</v>
      </c>
      <c r="B491" s="43" t="s">
        <v>327</v>
      </c>
      <c r="C491" s="39">
        <f>SUM(C492:C497)</f>
        <v>20</v>
      </c>
      <c r="D491" s="39">
        <f t="shared" ref="D491:N491" si="55">SUM(D492:D497)</f>
        <v>22</v>
      </c>
      <c r="E491" s="39">
        <f t="shared" si="55"/>
        <v>11</v>
      </c>
      <c r="F491" s="39">
        <f t="shared" si="55"/>
        <v>0</v>
      </c>
      <c r="G491" s="39">
        <f t="shared" si="55"/>
        <v>0</v>
      </c>
      <c r="H491" s="39">
        <f t="shared" si="55"/>
        <v>0</v>
      </c>
      <c r="I491" s="39">
        <f t="shared" si="55"/>
        <v>0</v>
      </c>
      <c r="J491" s="39">
        <f t="shared" si="55"/>
        <v>0</v>
      </c>
      <c r="K491" s="39">
        <f t="shared" si="55"/>
        <v>0</v>
      </c>
      <c r="L491" s="39">
        <f t="shared" si="55"/>
        <v>0</v>
      </c>
      <c r="M491" s="39">
        <f t="shared" si="55"/>
        <v>0</v>
      </c>
      <c r="N491" s="39">
        <f t="shared" si="55"/>
        <v>0</v>
      </c>
      <c r="O491" s="71">
        <f t="shared" si="42"/>
        <v>53</v>
      </c>
      <c r="P491" s="1"/>
      <c r="Q491" s="50"/>
      <c r="R491" s="51"/>
    </row>
    <row r="492" spans="1:18" x14ac:dyDescent="0.25">
      <c r="A492" s="164" t="s">
        <v>139</v>
      </c>
      <c r="B492" s="165" t="s">
        <v>387</v>
      </c>
      <c r="C492" s="122">
        <f>TNR!C492+FNR!C492+TMN!C492+MJG!C492+TOL!C492+ANT!C492</f>
        <v>0</v>
      </c>
      <c r="D492" s="122">
        <f>TNR!D492+FNR!D492+TMN!D492+MJG!D492+TOL!D492+ANT!D492</f>
        <v>0</v>
      </c>
      <c r="E492" s="122">
        <f>TNR!E492+FNR!E492+TMN!E492+MJG!E492+TOL!E492+ANT!E492</f>
        <v>0</v>
      </c>
      <c r="F492" s="122">
        <f>TNR!F492+FNR!F492+TMN!F492+MJG!F492+TOL!F492+ANT!F492</f>
        <v>0</v>
      </c>
      <c r="G492" s="122">
        <f>TNR!G492+FNR!G492+TMN!G492+MJG!G492+TOL!G492+ANT!G492</f>
        <v>0</v>
      </c>
      <c r="H492" s="122">
        <f>TNR!H492+FNR!H492+TMN!H492+MJG!H492+TOL!H492+ANT!H492</f>
        <v>0</v>
      </c>
      <c r="I492" s="122">
        <f>TNR!I492+FNR!I492+TMN!I492+MJG!I492+TOL!I492+ANT!I492</f>
        <v>0</v>
      </c>
      <c r="J492" s="122">
        <f>TNR!J492+FNR!J492+TMN!J492+MJG!J492+TOL!J492+ANT!J492</f>
        <v>0</v>
      </c>
      <c r="K492" s="122">
        <f>TNR!K492+FNR!K492+TMN!K492+MJG!K492+TOL!K492+ANT!K492</f>
        <v>0</v>
      </c>
      <c r="L492" s="122">
        <f>TNR!L492+FNR!L492+TMN!L492+MJG!L492+TOL!L492+ANT!L492</f>
        <v>0</v>
      </c>
      <c r="M492" s="122">
        <f>TNR!M492+FNR!M492+TMN!M492+MJG!M492+TOL!M492+ANT!M492</f>
        <v>0</v>
      </c>
      <c r="N492" s="122">
        <f>TNR!N492+FNR!N492+TMN!N492+MJG!N492+TOL!N492+ANT!N492</f>
        <v>0</v>
      </c>
      <c r="O492" s="72">
        <f t="shared" si="42"/>
        <v>0</v>
      </c>
      <c r="P492" s="1"/>
      <c r="Q492" s="50"/>
      <c r="R492" s="51"/>
    </row>
    <row r="493" spans="1:18" x14ac:dyDescent="0.25">
      <c r="A493" s="164" t="s">
        <v>140</v>
      </c>
      <c r="B493" s="165" t="s">
        <v>388</v>
      </c>
      <c r="C493" s="122">
        <f>TNR!C493+FNR!C493+TMN!C493+MJG!C493+TOL!C493+ANT!C493</f>
        <v>0</v>
      </c>
      <c r="D493" s="122">
        <f>TNR!D493+FNR!D493+TMN!D493+MJG!D493+TOL!D493+ANT!D493</f>
        <v>0</v>
      </c>
      <c r="E493" s="122">
        <f>TNR!E493+FNR!E493+TMN!E493+MJG!E493+TOL!E493+ANT!E493</f>
        <v>0</v>
      </c>
      <c r="F493" s="122">
        <f>TNR!F493+FNR!F493+TMN!F493+MJG!F493+TOL!F493+ANT!F493</f>
        <v>0</v>
      </c>
      <c r="G493" s="122">
        <f>TNR!G493+FNR!G493+TMN!G493+MJG!G493+TOL!G493+ANT!G493</f>
        <v>0</v>
      </c>
      <c r="H493" s="122">
        <f>TNR!H493+FNR!H493+TMN!H493+MJG!H493+TOL!H493+ANT!H493</f>
        <v>0</v>
      </c>
      <c r="I493" s="122">
        <f>TNR!I493+FNR!I493+TMN!I493+MJG!I493+TOL!I493+ANT!I493</f>
        <v>0</v>
      </c>
      <c r="J493" s="122">
        <f>TNR!J493+FNR!J493+TMN!J493+MJG!J493+TOL!J493+ANT!J493</f>
        <v>0</v>
      </c>
      <c r="K493" s="122">
        <f>TNR!K493+FNR!K493+TMN!K493+MJG!K493+TOL!K493+ANT!K493</f>
        <v>0</v>
      </c>
      <c r="L493" s="122">
        <f>TNR!L493+FNR!L493+TMN!L493+MJG!L493+TOL!L493+ANT!L493</f>
        <v>0</v>
      </c>
      <c r="M493" s="122">
        <f>TNR!M493+FNR!M493+TMN!M493+MJG!M493+TOL!M493+ANT!M493</f>
        <v>0</v>
      </c>
      <c r="N493" s="122">
        <f>TNR!N493+FNR!N493+TMN!N493+MJG!N493+TOL!N493+ANT!N493</f>
        <v>0</v>
      </c>
      <c r="O493" s="72">
        <f t="shared" si="42"/>
        <v>0</v>
      </c>
      <c r="P493" s="1"/>
      <c r="Q493" s="50"/>
      <c r="R493" s="51"/>
    </row>
    <row r="494" spans="1:18" x14ac:dyDescent="0.25">
      <c r="A494" s="164" t="s">
        <v>141</v>
      </c>
      <c r="B494" s="165" t="s">
        <v>389</v>
      </c>
      <c r="C494" s="122">
        <f>TNR!C494+FNR!C494+TMN!C494+MJG!C494+TOL!C494+ANT!C494</f>
        <v>0</v>
      </c>
      <c r="D494" s="122">
        <f>TNR!D494+FNR!D494+TMN!D494+MJG!D494+TOL!D494+ANT!D494</f>
        <v>0</v>
      </c>
      <c r="E494" s="122">
        <f>TNR!E494+FNR!E494+TMN!E494+MJG!E494+TOL!E494+ANT!E494</f>
        <v>1</v>
      </c>
      <c r="F494" s="122">
        <f>TNR!F494+FNR!F494+TMN!F494+MJG!F494+TOL!F494+ANT!F494</f>
        <v>0</v>
      </c>
      <c r="G494" s="122">
        <f>TNR!G494+FNR!G494+TMN!G494+MJG!G494+TOL!G494+ANT!G494</f>
        <v>0</v>
      </c>
      <c r="H494" s="122">
        <f>TNR!H494+FNR!H494+TMN!H494+MJG!H494+TOL!H494+ANT!H494</f>
        <v>0</v>
      </c>
      <c r="I494" s="122">
        <f>TNR!I494+FNR!I494+TMN!I494+MJG!I494+TOL!I494+ANT!I494</f>
        <v>0</v>
      </c>
      <c r="J494" s="122">
        <f>TNR!J494+FNR!J494+TMN!J494+MJG!J494+TOL!J494+ANT!J494</f>
        <v>0</v>
      </c>
      <c r="K494" s="122">
        <f>TNR!K494+FNR!K494+TMN!K494+MJG!K494+TOL!K494+ANT!K494</f>
        <v>0</v>
      </c>
      <c r="L494" s="122">
        <f>TNR!L494+FNR!L494+TMN!L494+MJG!L494+TOL!L494+ANT!L494</f>
        <v>0</v>
      </c>
      <c r="M494" s="122">
        <f>TNR!M494+FNR!M494+TMN!M494+MJG!M494+TOL!M494+ANT!M494</f>
        <v>0</v>
      </c>
      <c r="N494" s="122">
        <f>TNR!N494+FNR!N494+TMN!N494+MJG!N494+TOL!N494+ANT!N494</f>
        <v>0</v>
      </c>
      <c r="O494" s="72">
        <f t="shared" si="42"/>
        <v>1</v>
      </c>
      <c r="P494" s="1"/>
      <c r="Q494" s="50"/>
      <c r="R494" s="51"/>
    </row>
    <row r="495" spans="1:18" x14ac:dyDescent="0.25">
      <c r="A495" s="164" t="s">
        <v>142</v>
      </c>
      <c r="B495" s="44" t="s">
        <v>328</v>
      </c>
      <c r="C495" s="122">
        <f>TNR!C495+FNR!C495+TMN!C495+MJG!C495+TOL!C495+ANT!C495</f>
        <v>1</v>
      </c>
      <c r="D495" s="122">
        <f>TNR!D495+FNR!D495+TMN!D495+MJG!D495+TOL!D495+ANT!D495</f>
        <v>1</v>
      </c>
      <c r="E495" s="122">
        <f>TNR!E495+FNR!E495+TMN!E495+MJG!E495+TOL!E495+ANT!E495</f>
        <v>1</v>
      </c>
      <c r="F495" s="122">
        <f>TNR!F495+FNR!F495+TMN!F495+MJG!F495+TOL!F495+ANT!F495</f>
        <v>0</v>
      </c>
      <c r="G495" s="122">
        <f>TNR!G495+FNR!G495+TMN!G495+MJG!G495+TOL!G495+ANT!G495</f>
        <v>0</v>
      </c>
      <c r="H495" s="122">
        <f>TNR!H495+FNR!H495+TMN!H495+MJG!H495+TOL!H495+ANT!H495</f>
        <v>0</v>
      </c>
      <c r="I495" s="122">
        <f>TNR!I495+FNR!I495+TMN!I495+MJG!I495+TOL!I495+ANT!I495</f>
        <v>0</v>
      </c>
      <c r="J495" s="122">
        <f>TNR!J495+FNR!J495+TMN!J495+MJG!J495+TOL!J495+ANT!J495</f>
        <v>0</v>
      </c>
      <c r="K495" s="122">
        <f>TNR!K495+FNR!K495+TMN!K495+MJG!K495+TOL!K495+ANT!K495</f>
        <v>0</v>
      </c>
      <c r="L495" s="122">
        <f>TNR!L495+FNR!L495+TMN!L495+MJG!L495+TOL!L495+ANT!L495</f>
        <v>0</v>
      </c>
      <c r="M495" s="122">
        <f>TNR!M495+FNR!M495+TMN!M495+MJG!M495+TOL!M495+ANT!M495</f>
        <v>0</v>
      </c>
      <c r="N495" s="122">
        <f>TNR!N495+FNR!N495+TMN!N495+MJG!N495+TOL!N495+ANT!N495</f>
        <v>0</v>
      </c>
      <c r="O495" s="72">
        <f t="shared" si="42"/>
        <v>3</v>
      </c>
      <c r="P495" s="1"/>
      <c r="Q495" s="50"/>
      <c r="R495" s="51"/>
    </row>
    <row r="496" spans="1:18" x14ac:dyDescent="0.25">
      <c r="A496" s="164" t="s">
        <v>392</v>
      </c>
      <c r="B496" s="165" t="s">
        <v>390</v>
      </c>
      <c r="C496" s="122">
        <f>TNR!C496+FNR!C496+TMN!C496+MJG!C496+TOL!C496+ANT!C496</f>
        <v>3</v>
      </c>
      <c r="D496" s="122">
        <f>TNR!D496+FNR!D496+TMN!D496+MJG!D496+TOL!D496+ANT!D496</f>
        <v>2</v>
      </c>
      <c r="E496" s="122">
        <f>TNR!E496+FNR!E496+TMN!E496+MJG!E496+TOL!E496+ANT!E496</f>
        <v>0</v>
      </c>
      <c r="F496" s="122">
        <f>TNR!F496+FNR!F496+TMN!F496+MJG!F496+TOL!F496+ANT!F496</f>
        <v>0</v>
      </c>
      <c r="G496" s="122">
        <f>TNR!G496+FNR!G496+TMN!G496+MJG!G496+TOL!G496+ANT!G496</f>
        <v>0</v>
      </c>
      <c r="H496" s="122">
        <f>TNR!H496+FNR!H496+TMN!H496+MJG!H496+TOL!H496+ANT!H496</f>
        <v>0</v>
      </c>
      <c r="I496" s="122">
        <f>TNR!I496+FNR!I496+TMN!I496+MJG!I496+TOL!I496+ANT!I496</f>
        <v>0</v>
      </c>
      <c r="J496" s="122">
        <f>TNR!J496+FNR!J496+TMN!J496+MJG!J496+TOL!J496+ANT!J496</f>
        <v>0</v>
      </c>
      <c r="K496" s="122">
        <f>TNR!K496+FNR!K496+TMN!K496+MJG!K496+TOL!K496+ANT!K496</f>
        <v>0</v>
      </c>
      <c r="L496" s="122">
        <f>TNR!L496+FNR!L496+TMN!L496+MJG!L496+TOL!L496+ANT!L496</f>
        <v>0</v>
      </c>
      <c r="M496" s="122">
        <f>TNR!M496+FNR!M496+TMN!M496+MJG!M496+TOL!M496+ANT!M496</f>
        <v>0</v>
      </c>
      <c r="N496" s="122">
        <f>TNR!N496+FNR!N496+TMN!N496+MJG!N496+TOL!N496+ANT!N496</f>
        <v>0</v>
      </c>
      <c r="O496" s="72">
        <f t="shared" si="42"/>
        <v>5</v>
      </c>
      <c r="P496" s="1"/>
      <c r="Q496" s="50"/>
      <c r="R496" s="51"/>
    </row>
    <row r="497" spans="1:18" x14ac:dyDescent="0.25">
      <c r="A497" s="164" t="s">
        <v>391</v>
      </c>
      <c r="B497" s="44" t="s">
        <v>329</v>
      </c>
      <c r="C497" s="122">
        <f>TNR!C497+FNR!C497+TMN!C497+MJG!C497+TOL!C497+ANT!C497</f>
        <v>16</v>
      </c>
      <c r="D497" s="122">
        <f>TNR!D497+FNR!D497+TMN!D497+MJG!D497+TOL!D497+ANT!D497</f>
        <v>19</v>
      </c>
      <c r="E497" s="122">
        <f>TNR!E497+FNR!E497+TMN!E497+MJG!E497+TOL!E497+ANT!E497</f>
        <v>9</v>
      </c>
      <c r="F497" s="122">
        <f>TNR!F497+FNR!F497+TMN!F497+MJG!F497+TOL!F497+ANT!F497</f>
        <v>0</v>
      </c>
      <c r="G497" s="122">
        <f>TNR!G497+FNR!G497+TMN!G497+MJG!G497+TOL!G497+ANT!G497</f>
        <v>0</v>
      </c>
      <c r="H497" s="122">
        <f>TNR!H497+FNR!H497+TMN!H497+MJG!H497+TOL!H497+ANT!H497</f>
        <v>0</v>
      </c>
      <c r="I497" s="122">
        <f>TNR!I497+FNR!I497+TMN!I497+MJG!I497+TOL!I497+ANT!I497</f>
        <v>0</v>
      </c>
      <c r="J497" s="122">
        <f>TNR!J497+FNR!J497+TMN!J497+MJG!J497+TOL!J497+ANT!J497</f>
        <v>0</v>
      </c>
      <c r="K497" s="122">
        <f>TNR!K497+FNR!K497+TMN!K497+MJG!K497+TOL!K497+ANT!K497</f>
        <v>0</v>
      </c>
      <c r="L497" s="122">
        <f>TNR!L497+FNR!L497+TMN!L497+MJG!L497+TOL!L497+ANT!L497</f>
        <v>0</v>
      </c>
      <c r="M497" s="122">
        <f>TNR!M497+FNR!M497+TMN!M497+MJG!M497+TOL!M497+ANT!M497</f>
        <v>0</v>
      </c>
      <c r="N497" s="122">
        <f>TNR!N497+FNR!N497+TMN!N497+MJG!N497+TOL!N497+ANT!N497</f>
        <v>0</v>
      </c>
      <c r="O497" s="72">
        <f t="shared" si="42"/>
        <v>44</v>
      </c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310">
        <f>TNR!C498+FNR!C498+TMN!C498+MJG!C498+TOL!C498+ANT!C498</f>
        <v>5</v>
      </c>
      <c r="D498" s="310">
        <f>TNR!D498+FNR!D498+TMN!D498+MJG!D498+TOL!D498+ANT!D498</f>
        <v>10</v>
      </c>
      <c r="E498" s="310">
        <f>TNR!E498+FNR!E498+TMN!E498+MJG!E498+TOL!E498+ANT!E498</f>
        <v>38</v>
      </c>
      <c r="F498" s="310">
        <f>TNR!F498+FNR!F498+TMN!F498+MJG!F498+TOL!F498+ANT!F498</f>
        <v>0</v>
      </c>
      <c r="G498" s="310">
        <f>TNR!G498+FNR!G498+TMN!G498+MJG!G498+TOL!G498+ANT!G498</f>
        <v>0</v>
      </c>
      <c r="H498" s="310">
        <f>TNR!H498+FNR!H498+TMN!H498+MJG!H498+TOL!H498+ANT!H498</f>
        <v>0</v>
      </c>
      <c r="I498" s="310">
        <f>TNR!I498+FNR!I498+TMN!I498+MJG!I498+TOL!I498+ANT!I498</f>
        <v>0</v>
      </c>
      <c r="J498" s="310">
        <f>TNR!J498+FNR!J498+TMN!J498+MJG!J498+TOL!J498+ANT!J498</f>
        <v>0</v>
      </c>
      <c r="K498" s="310">
        <f>TNR!K498+FNR!K498+TMN!K498+MJG!K498+TOL!K498+ANT!K498</f>
        <v>0</v>
      </c>
      <c r="L498" s="310">
        <f>TNR!L498+FNR!L498+TMN!L498+MJG!L498+TOL!L498+ANT!L498</f>
        <v>0</v>
      </c>
      <c r="M498" s="310">
        <f>TNR!M498+FNR!M498+TMN!M498+MJG!M498+TOL!M498+ANT!M498</f>
        <v>0</v>
      </c>
      <c r="N498" s="310">
        <f>TNR!N498+FNR!N498+TMN!N498+MJG!N498+TOL!N498+ANT!N498</f>
        <v>0</v>
      </c>
      <c r="O498" s="73">
        <f t="shared" si="42"/>
        <v>53</v>
      </c>
      <c r="P498" s="1"/>
      <c r="Q498" s="50"/>
      <c r="R498" s="51"/>
    </row>
    <row r="499" spans="1:18" ht="25.5" x14ac:dyDescent="0.25">
      <c r="A499" s="107" t="s">
        <v>37</v>
      </c>
      <c r="B499" s="45" t="s">
        <v>331</v>
      </c>
      <c r="C499" s="311">
        <f>SUM(C500:C503)</f>
        <v>55</v>
      </c>
      <c r="D499" s="311">
        <f t="shared" ref="D499:N499" si="56">SUM(D500:D503)</f>
        <v>110</v>
      </c>
      <c r="E499" s="311">
        <f t="shared" si="56"/>
        <v>37</v>
      </c>
      <c r="F499" s="311">
        <f t="shared" si="56"/>
        <v>0</v>
      </c>
      <c r="G499" s="311">
        <f t="shared" si="56"/>
        <v>0</v>
      </c>
      <c r="H499" s="311">
        <f t="shared" si="56"/>
        <v>0</v>
      </c>
      <c r="I499" s="311">
        <f t="shared" si="56"/>
        <v>0</v>
      </c>
      <c r="J499" s="311">
        <f t="shared" si="56"/>
        <v>0</v>
      </c>
      <c r="K499" s="311">
        <f t="shared" si="56"/>
        <v>0</v>
      </c>
      <c r="L499" s="311">
        <f t="shared" si="56"/>
        <v>0</v>
      </c>
      <c r="M499" s="311">
        <f t="shared" si="56"/>
        <v>0</v>
      </c>
      <c r="N499" s="311">
        <f t="shared" si="56"/>
        <v>0</v>
      </c>
      <c r="O499" s="311">
        <f t="shared" si="42"/>
        <v>202</v>
      </c>
      <c r="P499" s="1"/>
      <c r="Q499" s="50"/>
      <c r="R499" s="51"/>
    </row>
    <row r="500" spans="1:18" x14ac:dyDescent="0.25">
      <c r="A500" s="106" t="s">
        <v>149</v>
      </c>
      <c r="B500" s="46" t="s">
        <v>332</v>
      </c>
      <c r="C500" s="122">
        <f>TNR!C500+FNR!C500+TMN!C500+MJG!C500+TOL!C500+ANT!C500</f>
        <v>1</v>
      </c>
      <c r="D500" s="122">
        <f>TNR!D500+FNR!D500+TMN!D500+MJG!D500+TOL!D500+ANT!D500</f>
        <v>3</v>
      </c>
      <c r="E500" s="122">
        <f>TNR!E500+FNR!E500+TMN!E500+MJG!E500+TOL!E500+ANT!E500</f>
        <v>2</v>
      </c>
      <c r="F500" s="122">
        <f>TNR!F500+FNR!F500+TMN!F500+MJG!F500+TOL!F500+ANT!F500</f>
        <v>0</v>
      </c>
      <c r="G500" s="122">
        <f>TNR!G500+FNR!G500+TMN!G500+MJG!G500+TOL!G500+ANT!G500</f>
        <v>0</v>
      </c>
      <c r="H500" s="122">
        <f>TNR!H500+FNR!H500+TMN!H500+MJG!H500+TOL!H500+ANT!H500</f>
        <v>0</v>
      </c>
      <c r="I500" s="122">
        <f>TNR!I500+FNR!I500+TMN!I500+MJG!I500+TOL!I500+ANT!I500</f>
        <v>0</v>
      </c>
      <c r="J500" s="122">
        <f>TNR!J500+FNR!J500+TMN!J500+MJG!J500+TOL!J500+ANT!J500</f>
        <v>0</v>
      </c>
      <c r="K500" s="122">
        <f>TNR!K500+FNR!K500+TMN!K500+MJG!K500+TOL!K500+ANT!K500</f>
        <v>0</v>
      </c>
      <c r="L500" s="122">
        <f>TNR!L500+FNR!L500+TMN!L500+MJG!L500+TOL!L500+ANT!L500</f>
        <v>0</v>
      </c>
      <c r="M500" s="122">
        <f>TNR!M500+FNR!M500+TMN!M500+MJG!M500+TOL!M500+ANT!M500</f>
        <v>0</v>
      </c>
      <c r="N500" s="122">
        <f>TNR!N500+FNR!N500+TMN!N500+MJG!N500+TOL!N500+ANT!N500</f>
        <v>0</v>
      </c>
      <c r="O500" s="72">
        <f t="shared" si="42"/>
        <v>6</v>
      </c>
      <c r="P500" s="1"/>
      <c r="Q500" s="50"/>
      <c r="R500" s="51"/>
    </row>
    <row r="501" spans="1:18" x14ac:dyDescent="0.25">
      <c r="A501" s="106" t="s">
        <v>150</v>
      </c>
      <c r="B501" s="46" t="s">
        <v>333</v>
      </c>
      <c r="C501" s="122">
        <f>TNR!C501+FNR!C501+TMN!C501+MJG!C501+TOL!C501+ANT!C501</f>
        <v>3</v>
      </c>
      <c r="D501" s="122">
        <f>TNR!D501+FNR!D501+TMN!D501+MJG!D501+TOL!D501+ANT!D501</f>
        <v>17</v>
      </c>
      <c r="E501" s="122">
        <f>TNR!E501+FNR!E501+TMN!E501+MJG!E501+TOL!E501+ANT!E501</f>
        <v>1</v>
      </c>
      <c r="F501" s="122">
        <f>TNR!F501+FNR!F501+TMN!F501+MJG!F501+TOL!F501+ANT!F501</f>
        <v>0</v>
      </c>
      <c r="G501" s="122">
        <f>TNR!G501+FNR!G501+TMN!G501+MJG!G501+TOL!G501+ANT!G501</f>
        <v>0</v>
      </c>
      <c r="H501" s="122">
        <f>TNR!H501+FNR!H501+TMN!H501+MJG!H501+TOL!H501+ANT!H501</f>
        <v>0</v>
      </c>
      <c r="I501" s="122">
        <f>TNR!I501+FNR!I501+TMN!I501+MJG!I501+TOL!I501+ANT!I501</f>
        <v>0</v>
      </c>
      <c r="J501" s="122">
        <f>TNR!J501+FNR!J501+TMN!J501+MJG!J501+TOL!J501+ANT!J501</f>
        <v>0</v>
      </c>
      <c r="K501" s="122">
        <f>TNR!K501+FNR!K501+TMN!K501+MJG!K501+TOL!K501+ANT!K501</f>
        <v>0</v>
      </c>
      <c r="L501" s="122">
        <f>TNR!L501+FNR!L501+TMN!L501+MJG!L501+TOL!L501+ANT!L501</f>
        <v>0</v>
      </c>
      <c r="M501" s="122">
        <f>TNR!M501+FNR!M501+TMN!M501+MJG!M501+TOL!M501+ANT!M501</f>
        <v>0</v>
      </c>
      <c r="N501" s="122">
        <f>TNR!N501+FNR!N501+TMN!N501+MJG!N501+TOL!N501+ANT!N501</f>
        <v>0</v>
      </c>
      <c r="O501" s="72">
        <f t="shared" si="42"/>
        <v>21</v>
      </c>
      <c r="P501" s="1"/>
      <c r="Q501" s="50"/>
      <c r="R501" s="51"/>
    </row>
    <row r="502" spans="1:18" x14ac:dyDescent="0.25">
      <c r="A502" s="106" t="s">
        <v>151</v>
      </c>
      <c r="B502" s="46" t="s">
        <v>334</v>
      </c>
      <c r="C502" s="122">
        <f>TNR!C502+FNR!C502+TMN!C502+MJG!C502+TOL!C502+ANT!C502</f>
        <v>0</v>
      </c>
      <c r="D502" s="122">
        <f>TNR!D502+FNR!D502+TMN!D502+MJG!D502+TOL!D502+ANT!D502</f>
        <v>0</v>
      </c>
      <c r="E502" s="122">
        <f>TNR!E502+FNR!E502+TMN!E502+MJG!E502+TOL!E502+ANT!E502</f>
        <v>0</v>
      </c>
      <c r="F502" s="122">
        <f>TNR!F502+FNR!F502+TMN!F502+MJG!F502+TOL!F502+ANT!F502</f>
        <v>0</v>
      </c>
      <c r="G502" s="122">
        <f>TNR!G502+FNR!G502+TMN!G502+MJG!G502+TOL!G502+ANT!G502</f>
        <v>0</v>
      </c>
      <c r="H502" s="122">
        <f>TNR!H502+FNR!H502+TMN!H502+MJG!H502+TOL!H502+ANT!H502</f>
        <v>0</v>
      </c>
      <c r="I502" s="122">
        <f>TNR!I502+FNR!I502+TMN!I502+MJG!I502+TOL!I502+ANT!I502</f>
        <v>0</v>
      </c>
      <c r="J502" s="122">
        <f>TNR!J502+FNR!J502+TMN!J502+MJG!J502+TOL!J502+ANT!J502</f>
        <v>0</v>
      </c>
      <c r="K502" s="122">
        <f>TNR!K502+FNR!K502+TMN!K502+MJG!K502+TOL!K502+ANT!K502</f>
        <v>0</v>
      </c>
      <c r="L502" s="122">
        <f>TNR!L502+FNR!L502+TMN!L502+MJG!L502+TOL!L502+ANT!L502</f>
        <v>0</v>
      </c>
      <c r="M502" s="122">
        <f>TNR!M502+FNR!M502+TMN!M502+MJG!M502+TOL!M502+ANT!M502</f>
        <v>0</v>
      </c>
      <c r="N502" s="122">
        <f>TNR!N502+FNR!N502+TMN!N502+MJG!N502+TOL!N502+ANT!N502</f>
        <v>0</v>
      </c>
      <c r="O502" s="72">
        <f t="shared" si="42"/>
        <v>0</v>
      </c>
      <c r="P502" s="1"/>
      <c r="Q502" s="50"/>
      <c r="R502" s="51"/>
    </row>
    <row r="503" spans="1:18" x14ac:dyDescent="0.25">
      <c r="A503" s="106" t="s">
        <v>152</v>
      </c>
      <c r="B503" s="46" t="s">
        <v>335</v>
      </c>
      <c r="C503" s="122">
        <f>TNR!C503+FNR!C503+TMN!C503+MJG!C503+TOL!C503+ANT!C503</f>
        <v>51</v>
      </c>
      <c r="D503" s="122">
        <f>TNR!D503+FNR!D503+TMN!D503+MJG!D503+TOL!D503+ANT!D503</f>
        <v>90</v>
      </c>
      <c r="E503" s="122">
        <f>TNR!E503+FNR!E503+TMN!E503+MJG!E503+TOL!E503+ANT!E503</f>
        <v>34</v>
      </c>
      <c r="F503" s="122">
        <f>TNR!F503+FNR!F503+TMN!F503+MJG!F503+TOL!F503+ANT!F503</f>
        <v>0</v>
      </c>
      <c r="G503" s="122">
        <f>TNR!G503+FNR!G503+TMN!G503+MJG!G503+TOL!G503+ANT!G503</f>
        <v>0</v>
      </c>
      <c r="H503" s="122">
        <f>TNR!H503+FNR!H503+TMN!H503+MJG!H503+TOL!H503+ANT!H503</f>
        <v>0</v>
      </c>
      <c r="I503" s="122">
        <f>TNR!I503+FNR!I503+TMN!I503+MJG!I503+TOL!I503+ANT!I503</f>
        <v>0</v>
      </c>
      <c r="J503" s="122">
        <f>TNR!J503+FNR!J503+TMN!J503+MJG!J503+TOL!J503+ANT!J503</f>
        <v>0</v>
      </c>
      <c r="K503" s="122">
        <f>TNR!K503+FNR!K503+TMN!K503+MJG!K503+TOL!K503+ANT!K503</f>
        <v>0</v>
      </c>
      <c r="L503" s="122">
        <f>TNR!L503+FNR!L503+TMN!L503+MJG!L503+TOL!L503+ANT!L503</f>
        <v>0</v>
      </c>
      <c r="M503" s="122">
        <f>TNR!M503+FNR!M503+TMN!M503+MJG!M503+TOL!M503+ANT!M503</f>
        <v>0</v>
      </c>
      <c r="N503" s="122">
        <f>TNR!N503+FNR!N503+TMN!N503+MJG!N503+TOL!N503+ANT!N503</f>
        <v>0</v>
      </c>
      <c r="O503" s="72">
        <f t="shared" si="42"/>
        <v>175</v>
      </c>
      <c r="P503" s="1"/>
      <c r="Q503" s="50"/>
      <c r="R503" s="51"/>
    </row>
    <row r="504" spans="1:18" ht="19.5" customHeight="1" x14ac:dyDescent="0.25">
      <c r="A504" s="107" t="s">
        <v>39</v>
      </c>
      <c r="B504" s="45" t="s">
        <v>336</v>
      </c>
      <c r="C504" s="311">
        <f t="shared" ref="C504:N504" si="57">SUM(C505:C508)</f>
        <v>5</v>
      </c>
      <c r="D504" s="311">
        <f t="shared" si="57"/>
        <v>51</v>
      </c>
      <c r="E504" s="311">
        <f t="shared" si="57"/>
        <v>15</v>
      </c>
      <c r="F504" s="311">
        <f t="shared" si="57"/>
        <v>0</v>
      </c>
      <c r="G504" s="311">
        <f t="shared" si="57"/>
        <v>0</v>
      </c>
      <c r="H504" s="311">
        <f t="shared" si="57"/>
        <v>0</v>
      </c>
      <c r="I504" s="311">
        <f t="shared" si="57"/>
        <v>0</v>
      </c>
      <c r="J504" s="311">
        <f t="shared" si="57"/>
        <v>0</v>
      </c>
      <c r="K504" s="311">
        <f t="shared" si="57"/>
        <v>0</v>
      </c>
      <c r="L504" s="311">
        <f t="shared" si="57"/>
        <v>0</v>
      </c>
      <c r="M504" s="311">
        <f t="shared" si="57"/>
        <v>0</v>
      </c>
      <c r="N504" s="311">
        <f t="shared" si="57"/>
        <v>0</v>
      </c>
      <c r="O504" s="73">
        <f t="shared" si="42"/>
        <v>71</v>
      </c>
      <c r="P504" s="1"/>
      <c r="Q504" s="50"/>
      <c r="R504" s="51"/>
    </row>
    <row r="505" spans="1:18" x14ac:dyDescent="0.25">
      <c r="A505" s="106" t="s">
        <v>154</v>
      </c>
      <c r="B505" s="46" t="s">
        <v>337</v>
      </c>
      <c r="C505" s="122">
        <f>TNR!C505+FNR!C505+TMN!C505+MJG!C505+TOL!C505+ANT!C505</f>
        <v>1</v>
      </c>
      <c r="D505" s="122">
        <f>TNR!D505+FNR!D505+TMN!D505+MJG!D505+TOL!D505+ANT!D505</f>
        <v>0</v>
      </c>
      <c r="E505" s="122">
        <f>TNR!E505+FNR!E505+TMN!E505+MJG!E505+TOL!E505+ANT!E505</f>
        <v>0</v>
      </c>
      <c r="F505" s="122">
        <f>TNR!F505+FNR!F505+TMN!F505+MJG!F505+TOL!F505+ANT!F505</f>
        <v>0</v>
      </c>
      <c r="G505" s="122">
        <f>TNR!G505+FNR!G505+TMN!G505+MJG!G505+TOL!G505+ANT!G505</f>
        <v>0</v>
      </c>
      <c r="H505" s="122">
        <f>TNR!H505+FNR!H505+TMN!H505+MJG!H505+TOL!H505+ANT!H505</f>
        <v>0</v>
      </c>
      <c r="I505" s="122">
        <f>TNR!I505+FNR!I505+TMN!I505+MJG!I505+TOL!I505+ANT!I505</f>
        <v>0</v>
      </c>
      <c r="J505" s="122">
        <f>TNR!J505+FNR!J505+TMN!J505+MJG!J505+TOL!J505+ANT!J505</f>
        <v>0</v>
      </c>
      <c r="K505" s="122">
        <f>TNR!K505+FNR!K505+TMN!K505+MJG!K505+TOL!K505+ANT!K505</f>
        <v>0</v>
      </c>
      <c r="L505" s="122">
        <f>TNR!L505+FNR!L505+TMN!L505+MJG!L505+TOL!L505+ANT!L505</f>
        <v>0</v>
      </c>
      <c r="M505" s="122">
        <f>TNR!M505+FNR!M505+TMN!M505+MJG!M505+TOL!M505+ANT!M505</f>
        <v>0</v>
      </c>
      <c r="N505" s="122">
        <f>TNR!N505+FNR!N505+TMN!N505+MJG!N505+TOL!N505+ANT!N505</f>
        <v>0</v>
      </c>
      <c r="O505" s="72">
        <f t="shared" si="42"/>
        <v>1</v>
      </c>
      <c r="P505" s="1"/>
      <c r="Q505" s="84"/>
      <c r="R505" s="85"/>
    </row>
    <row r="506" spans="1:18" x14ac:dyDescent="0.25">
      <c r="A506" s="106" t="s">
        <v>155</v>
      </c>
      <c r="B506" s="46" t="s">
        <v>338</v>
      </c>
      <c r="C506" s="122">
        <f>TNR!C506+FNR!C506+TMN!C506+MJG!C506+TOL!C506+ANT!C506</f>
        <v>1</v>
      </c>
      <c r="D506" s="122">
        <f>TNR!D506+FNR!D506+TMN!D506+MJG!D506+TOL!D506+ANT!D506</f>
        <v>0</v>
      </c>
      <c r="E506" s="122">
        <f>TNR!E506+FNR!E506+TMN!E506+MJG!E506+TOL!E506+ANT!E506</f>
        <v>2</v>
      </c>
      <c r="F506" s="122">
        <f>TNR!F506+FNR!F506+TMN!F506+MJG!F506+TOL!F506+ANT!F506</f>
        <v>0</v>
      </c>
      <c r="G506" s="122">
        <f>TNR!G506+FNR!G506+TMN!G506+MJG!G506+TOL!G506+ANT!G506</f>
        <v>0</v>
      </c>
      <c r="H506" s="122">
        <f>TNR!H506+FNR!H506+TMN!H506+MJG!H506+TOL!H506+ANT!H506</f>
        <v>0</v>
      </c>
      <c r="I506" s="122">
        <f>TNR!I506+FNR!I506+TMN!I506+MJG!I506+TOL!I506+ANT!I506</f>
        <v>0</v>
      </c>
      <c r="J506" s="122">
        <f>TNR!J506+FNR!J506+TMN!J506+MJG!J506+TOL!J506+ANT!J506</f>
        <v>0</v>
      </c>
      <c r="K506" s="122">
        <f>TNR!K506+FNR!K506+TMN!K506+MJG!K506+TOL!K506+ANT!K506</f>
        <v>0</v>
      </c>
      <c r="L506" s="122">
        <f>TNR!L506+FNR!L506+TMN!L506+MJG!L506+TOL!L506+ANT!L506</f>
        <v>0</v>
      </c>
      <c r="M506" s="122">
        <f>TNR!M506+FNR!M506+TMN!M506+MJG!M506+TOL!M506+ANT!M506</f>
        <v>0</v>
      </c>
      <c r="N506" s="122">
        <f>TNR!N506+FNR!N506+TMN!N506+MJG!N506+TOL!N506+ANT!N506</f>
        <v>0</v>
      </c>
      <c r="O506" s="72">
        <f t="shared" si="42"/>
        <v>3</v>
      </c>
      <c r="P506" s="1"/>
      <c r="Q506" s="50"/>
      <c r="R506" s="51"/>
    </row>
    <row r="507" spans="1:18" x14ac:dyDescent="0.25">
      <c r="A507" s="106" t="s">
        <v>156</v>
      </c>
      <c r="B507" s="46" t="s">
        <v>339</v>
      </c>
      <c r="C507" s="122">
        <f>TNR!C507+FNR!C507+TMN!C507+MJG!C507+TOL!C507+ANT!C507</f>
        <v>0</v>
      </c>
      <c r="D507" s="122">
        <f>TNR!D507+FNR!D507+TMN!D507+MJG!D507+TOL!D507+ANT!D507</f>
        <v>13</v>
      </c>
      <c r="E507" s="122">
        <f>TNR!E507+FNR!E507+TMN!E507+MJG!E507+TOL!E507+ANT!E507</f>
        <v>13</v>
      </c>
      <c r="F507" s="122">
        <f>TNR!F507+FNR!F507+TMN!F507+MJG!F507+TOL!F507+ANT!F507</f>
        <v>0</v>
      </c>
      <c r="G507" s="122">
        <f>TNR!G507+FNR!G507+TMN!G507+MJG!G507+TOL!G507+ANT!G507</f>
        <v>0</v>
      </c>
      <c r="H507" s="122">
        <f>TNR!H507+FNR!H507+TMN!H507+MJG!H507+TOL!H507+ANT!H507</f>
        <v>0</v>
      </c>
      <c r="I507" s="122">
        <f>TNR!I507+FNR!I507+TMN!I507+MJG!I507+TOL!I507+ANT!I507</f>
        <v>0</v>
      </c>
      <c r="J507" s="122">
        <f>TNR!J507+FNR!J507+TMN!J507+MJG!J507+TOL!J507+ANT!J507</f>
        <v>0</v>
      </c>
      <c r="K507" s="122">
        <f>TNR!K507+FNR!K507+TMN!K507+MJG!K507+TOL!K507+ANT!K507</f>
        <v>0</v>
      </c>
      <c r="L507" s="122">
        <f>TNR!L507+FNR!L507+TMN!L507+MJG!L507+TOL!L507+ANT!L507</f>
        <v>0</v>
      </c>
      <c r="M507" s="122">
        <f>TNR!M507+FNR!M507+TMN!M507+MJG!M507+TOL!M507+ANT!M507</f>
        <v>0</v>
      </c>
      <c r="N507" s="122">
        <f>TNR!N507+FNR!N507+TMN!N507+MJG!N507+TOL!N507+ANT!N507</f>
        <v>0</v>
      </c>
      <c r="O507" s="72">
        <f t="shared" si="42"/>
        <v>26</v>
      </c>
      <c r="P507" s="1"/>
      <c r="Q507" s="50"/>
      <c r="R507" s="51"/>
    </row>
    <row r="508" spans="1:18" x14ac:dyDescent="0.25">
      <c r="A508" s="106" t="s">
        <v>157</v>
      </c>
      <c r="B508" s="46" t="s">
        <v>340</v>
      </c>
      <c r="C508" s="122">
        <f>TNR!C508+FNR!C508+TMN!C508+MJG!C508+TOL!C508+ANT!C508</f>
        <v>3</v>
      </c>
      <c r="D508" s="122">
        <f>TNR!D508+FNR!D508+TMN!D508+MJG!D508+TOL!D508+ANT!D508</f>
        <v>38</v>
      </c>
      <c r="E508" s="122">
        <f>TNR!E508+FNR!E508+TMN!E508+MJG!E508+TOL!E508+ANT!E508</f>
        <v>0</v>
      </c>
      <c r="F508" s="122">
        <f>TNR!F508+FNR!F508+TMN!F508+MJG!F508+TOL!F508+ANT!F508</f>
        <v>0</v>
      </c>
      <c r="G508" s="122">
        <f>TNR!G508+FNR!G508+TMN!G508+MJG!G508+TOL!G508+ANT!G508</f>
        <v>0</v>
      </c>
      <c r="H508" s="122">
        <f>TNR!H508+FNR!H508+TMN!H508+MJG!H508+TOL!H508+ANT!H508</f>
        <v>0</v>
      </c>
      <c r="I508" s="122">
        <f>TNR!I508+FNR!I508+TMN!I508+MJG!I508+TOL!I508+ANT!I508</f>
        <v>0</v>
      </c>
      <c r="J508" s="122">
        <f>TNR!J508+FNR!J508+TMN!J508+MJG!J508+TOL!J508+ANT!J508</f>
        <v>0</v>
      </c>
      <c r="K508" s="122">
        <f>TNR!K508+FNR!K508+TMN!K508+MJG!K508+TOL!K508+ANT!K508</f>
        <v>0</v>
      </c>
      <c r="L508" s="122">
        <f>TNR!L508+FNR!L508+TMN!L508+MJG!L508+TOL!L508+ANT!L508</f>
        <v>0</v>
      </c>
      <c r="M508" s="122">
        <f>TNR!M508+FNR!M508+TMN!M508+MJG!M508+TOL!M508+ANT!M508</f>
        <v>0</v>
      </c>
      <c r="N508" s="122">
        <f>TNR!N508+FNR!N508+TMN!N508+MJG!N508+TOL!N508+ANT!N508</f>
        <v>0</v>
      </c>
      <c r="O508" s="72">
        <f t="shared" si="42"/>
        <v>41</v>
      </c>
      <c r="P508" s="1"/>
      <c r="Q508" s="50"/>
      <c r="R508" s="51"/>
    </row>
    <row r="509" spans="1:18" x14ac:dyDescent="0.25">
      <c r="A509" s="107" t="s">
        <v>41</v>
      </c>
      <c r="B509" s="47" t="s">
        <v>341</v>
      </c>
      <c r="C509" s="31">
        <f>SUM(C510:C511)</f>
        <v>0</v>
      </c>
      <c r="D509" s="31">
        <f t="shared" ref="D509:N509" si="58">SUM(D510:D511)</f>
        <v>40</v>
      </c>
      <c r="E509" s="31">
        <f t="shared" si="58"/>
        <v>20</v>
      </c>
      <c r="F509" s="31">
        <f t="shared" si="58"/>
        <v>0</v>
      </c>
      <c r="G509" s="31">
        <f t="shared" si="58"/>
        <v>0</v>
      </c>
      <c r="H509" s="31">
        <f t="shared" si="58"/>
        <v>0</v>
      </c>
      <c r="I509" s="31">
        <f t="shared" si="58"/>
        <v>0</v>
      </c>
      <c r="J509" s="31">
        <f t="shared" si="58"/>
        <v>0</v>
      </c>
      <c r="K509" s="31">
        <f t="shared" si="58"/>
        <v>0</v>
      </c>
      <c r="L509" s="31">
        <f t="shared" si="58"/>
        <v>0</v>
      </c>
      <c r="M509" s="31">
        <f t="shared" si="58"/>
        <v>0</v>
      </c>
      <c r="N509" s="31">
        <f t="shared" si="58"/>
        <v>0</v>
      </c>
      <c r="O509" s="73">
        <f t="shared" si="42"/>
        <v>60</v>
      </c>
      <c r="P509" s="1"/>
      <c r="Q509" s="50"/>
      <c r="R509" s="51"/>
    </row>
    <row r="510" spans="1:18" x14ac:dyDescent="0.25">
      <c r="A510" s="106" t="s">
        <v>159</v>
      </c>
      <c r="B510" s="44" t="s">
        <v>342</v>
      </c>
      <c r="C510" s="122">
        <f>TNR!C510+FNR!C510+TMN!C510+MJG!C510+TOL!C510+ANT!C510</f>
        <v>0</v>
      </c>
      <c r="D510" s="122">
        <f>TNR!D510+FNR!D510+TMN!D510+MJG!D510+TOL!D510+ANT!D510</f>
        <v>0</v>
      </c>
      <c r="E510" s="122">
        <f>TNR!E510+FNR!E510+TMN!E510+MJG!E510+TOL!E510+ANT!E510</f>
        <v>0</v>
      </c>
      <c r="F510" s="122">
        <f>TNR!F510+FNR!F510+TMN!F510+MJG!F510+TOL!F510+ANT!F510</f>
        <v>0</v>
      </c>
      <c r="G510" s="122">
        <f>TNR!G510+FNR!G510+TMN!G510+MJG!G510+TOL!G510+ANT!G510</f>
        <v>0</v>
      </c>
      <c r="H510" s="122">
        <f>TNR!H510+FNR!H510+TMN!H510+MJG!H510+TOL!H510+ANT!H510</f>
        <v>0</v>
      </c>
      <c r="I510" s="122">
        <f>TNR!I510+FNR!I510+TMN!I510+MJG!I510+TOL!I510+ANT!I510</f>
        <v>0</v>
      </c>
      <c r="J510" s="122">
        <f>TNR!J510+FNR!J510+TMN!J510+MJG!J510+TOL!J510+ANT!J510</f>
        <v>0</v>
      </c>
      <c r="K510" s="122">
        <f>TNR!K510+FNR!K510+TMN!K510+MJG!K510+TOL!K510+ANT!K510</f>
        <v>0</v>
      </c>
      <c r="L510" s="122">
        <f>TNR!L510+FNR!L510+TMN!L510+MJG!L510+TOL!L510+ANT!L510</f>
        <v>0</v>
      </c>
      <c r="M510" s="122">
        <f>TNR!M510+FNR!M510+TMN!M510+MJG!M510+TOL!M510+ANT!M510</f>
        <v>0</v>
      </c>
      <c r="N510" s="122">
        <f>TNR!N510+FNR!N510+TMN!N510+MJG!N510+TOL!N510+ANT!N510</f>
        <v>0</v>
      </c>
      <c r="O510" s="72">
        <f t="shared" si="42"/>
        <v>0</v>
      </c>
      <c r="P510" s="1"/>
      <c r="Q510" s="50"/>
      <c r="R510" s="51"/>
    </row>
    <row r="511" spans="1:18" x14ac:dyDescent="0.25">
      <c r="A511" s="106" t="s">
        <v>160</v>
      </c>
      <c r="B511" s="44" t="s">
        <v>343</v>
      </c>
      <c r="C511" s="122">
        <f>TNR!C511+FNR!C511+TMN!C511+MJG!C511+TOL!C511+ANT!C511</f>
        <v>0</v>
      </c>
      <c r="D511" s="122">
        <f>TNR!D511+FNR!D511+TMN!D511+MJG!D511+TOL!D511+ANT!D511</f>
        <v>40</v>
      </c>
      <c r="E511" s="122">
        <f>TNR!E511+FNR!E511+TMN!E511+MJG!E511+TOL!E511+ANT!E511</f>
        <v>20</v>
      </c>
      <c r="F511" s="122">
        <f>TNR!F511+FNR!F511+TMN!F511+MJG!F511+TOL!F511+ANT!F511</f>
        <v>0</v>
      </c>
      <c r="G511" s="122">
        <f>TNR!G511+FNR!G511+TMN!G511+MJG!G511+TOL!G511+ANT!G511</f>
        <v>0</v>
      </c>
      <c r="H511" s="122">
        <f>TNR!H511+FNR!H511+TMN!H511+MJG!H511+TOL!H511+ANT!H511</f>
        <v>0</v>
      </c>
      <c r="I511" s="122">
        <f>TNR!I511+FNR!I511+TMN!I511+MJG!I511+TOL!I511+ANT!I511</f>
        <v>0</v>
      </c>
      <c r="J511" s="122">
        <f>TNR!J511+FNR!J511+TMN!J511+MJG!J511+TOL!J511+ANT!J511</f>
        <v>0</v>
      </c>
      <c r="K511" s="122">
        <f>TNR!K511+FNR!K511+TMN!K511+MJG!K511+TOL!K511+ANT!K511</f>
        <v>0</v>
      </c>
      <c r="L511" s="122">
        <f>TNR!L511+FNR!L511+TMN!L511+MJG!L511+TOL!L511+ANT!L511</f>
        <v>0</v>
      </c>
      <c r="M511" s="122">
        <f>TNR!M511+FNR!M511+TMN!M511+MJG!M511+TOL!M511+ANT!M511</f>
        <v>0</v>
      </c>
      <c r="N511" s="122">
        <f>TNR!N511+FNR!N511+TMN!N511+MJG!N511+TOL!N511+ANT!N511</f>
        <v>0</v>
      </c>
      <c r="O511" s="72">
        <f t="shared" si="42"/>
        <v>60</v>
      </c>
      <c r="P511" s="1"/>
      <c r="Q511" s="50"/>
      <c r="R511" s="51"/>
    </row>
    <row r="512" spans="1:18" x14ac:dyDescent="0.25">
      <c r="A512" s="107" t="s">
        <v>43</v>
      </c>
      <c r="B512" s="48" t="s">
        <v>344</v>
      </c>
      <c r="C512" s="31">
        <f>SUM(C513:C515)</f>
        <v>1</v>
      </c>
      <c r="D512" s="31">
        <f t="shared" ref="D512:N512" si="59">SUM(D513:D515)</f>
        <v>1</v>
      </c>
      <c r="E512" s="31">
        <f t="shared" si="59"/>
        <v>1</v>
      </c>
      <c r="F512" s="31">
        <f t="shared" si="59"/>
        <v>0</v>
      </c>
      <c r="G512" s="31">
        <f t="shared" si="59"/>
        <v>0</v>
      </c>
      <c r="H512" s="31">
        <f t="shared" si="59"/>
        <v>0</v>
      </c>
      <c r="I512" s="31">
        <f t="shared" si="59"/>
        <v>0</v>
      </c>
      <c r="J512" s="31">
        <f t="shared" si="59"/>
        <v>0</v>
      </c>
      <c r="K512" s="31">
        <f t="shared" si="59"/>
        <v>0</v>
      </c>
      <c r="L512" s="31">
        <f t="shared" si="59"/>
        <v>0</v>
      </c>
      <c r="M512" s="31">
        <f t="shared" si="59"/>
        <v>0</v>
      </c>
      <c r="N512" s="31">
        <f t="shared" si="59"/>
        <v>0</v>
      </c>
      <c r="O512" s="73">
        <f t="shared" si="42"/>
        <v>3</v>
      </c>
      <c r="P512" s="1"/>
      <c r="Q512" s="50"/>
      <c r="R512" s="51"/>
    </row>
    <row r="513" spans="1:18" x14ac:dyDescent="0.25">
      <c r="A513" s="106" t="s">
        <v>163</v>
      </c>
      <c r="B513" s="46" t="s">
        <v>345</v>
      </c>
      <c r="C513" s="122">
        <f>TNR!C513+FNR!C513+TMN!C513+MJG!C513+TOL!C513+ANT!C513</f>
        <v>1</v>
      </c>
      <c r="D513" s="122">
        <f>TNR!D513+FNR!D513+TMN!D513+MJG!D513+TOL!D513+ANT!D513</f>
        <v>1</v>
      </c>
      <c r="E513" s="122">
        <f>TNR!E513+FNR!E513+TMN!E513+MJG!E513+TOL!E513+ANT!E513</f>
        <v>1</v>
      </c>
      <c r="F513" s="122">
        <f>TNR!F513+FNR!F513+TMN!F513+MJG!F513+TOL!F513+ANT!F513</f>
        <v>0</v>
      </c>
      <c r="G513" s="122">
        <f>TNR!G513+FNR!G513+TMN!G513+MJG!G513+TOL!G513+ANT!G513</f>
        <v>0</v>
      </c>
      <c r="H513" s="122">
        <f>TNR!H513+FNR!H513+TMN!H513+MJG!H513+TOL!H513+ANT!H513</f>
        <v>0</v>
      </c>
      <c r="I513" s="122">
        <f>TNR!I513+FNR!I513+TMN!I513+MJG!I513+TOL!I513+ANT!I513</f>
        <v>0</v>
      </c>
      <c r="J513" s="122">
        <f>TNR!J513+FNR!J513+TMN!J513+MJG!J513+TOL!J513+ANT!J513</f>
        <v>0</v>
      </c>
      <c r="K513" s="122">
        <f>TNR!K513+FNR!K513+TMN!K513+MJG!K513+TOL!K513+ANT!K513</f>
        <v>0</v>
      </c>
      <c r="L513" s="122">
        <f>TNR!L513+FNR!L513+TMN!L513+MJG!L513+TOL!L513+ANT!L513</f>
        <v>0</v>
      </c>
      <c r="M513" s="122">
        <f>TNR!M513+FNR!M513+TMN!M513+MJG!M513+TOL!M513+ANT!M513</f>
        <v>0</v>
      </c>
      <c r="N513" s="122">
        <f>TNR!N513+FNR!N513+TMN!N513+MJG!N513+TOL!N513+ANT!N513</f>
        <v>0</v>
      </c>
      <c r="O513" s="72">
        <f t="shared" si="42"/>
        <v>3</v>
      </c>
      <c r="P513" s="1"/>
      <c r="Q513" s="84"/>
      <c r="R513" s="85"/>
    </row>
    <row r="514" spans="1:18" x14ac:dyDescent="0.25">
      <c r="A514" s="106" t="s">
        <v>164</v>
      </c>
      <c r="B514" s="46" t="s">
        <v>346</v>
      </c>
      <c r="C514" s="122">
        <f>TNR!C514+FNR!C514+TMN!C514+MJG!C514+TOL!C514+ANT!C514</f>
        <v>0</v>
      </c>
      <c r="D514" s="122">
        <f>TNR!D514+FNR!D514+TMN!D514+MJG!D514+TOL!D514+ANT!D514</f>
        <v>0</v>
      </c>
      <c r="E514" s="122">
        <f>TNR!E514+FNR!E514+TMN!E514+MJG!E514+TOL!E514+ANT!E514</f>
        <v>0</v>
      </c>
      <c r="F514" s="122">
        <f>TNR!F514+FNR!F514+TMN!F514+MJG!F514+TOL!F514+ANT!F514</f>
        <v>0</v>
      </c>
      <c r="G514" s="122">
        <f>TNR!G514+FNR!G514+TMN!G514+MJG!G514+TOL!G514+ANT!G514</f>
        <v>0</v>
      </c>
      <c r="H514" s="122">
        <f>TNR!H514+FNR!H514+TMN!H514+MJG!H514+TOL!H514+ANT!H514</f>
        <v>0</v>
      </c>
      <c r="I514" s="122">
        <f>TNR!I514+FNR!I514+TMN!I514+MJG!I514+TOL!I514+ANT!I514</f>
        <v>0</v>
      </c>
      <c r="J514" s="122">
        <f>TNR!J514+FNR!J514+TMN!J514+MJG!J514+TOL!J514+ANT!J514</f>
        <v>0</v>
      </c>
      <c r="K514" s="122">
        <f>TNR!K514+FNR!K514+TMN!K514+MJG!K514+TOL!K514+ANT!K514</f>
        <v>0</v>
      </c>
      <c r="L514" s="122">
        <f>TNR!L514+FNR!L514+TMN!L514+MJG!L514+TOL!L514+ANT!L514</f>
        <v>0</v>
      </c>
      <c r="M514" s="122">
        <f>TNR!M514+FNR!M514+TMN!M514+MJG!M514+TOL!M514+ANT!M514</f>
        <v>0</v>
      </c>
      <c r="N514" s="122">
        <f>TNR!N514+FNR!N514+TMN!N514+MJG!N514+TOL!N514+ANT!N514</f>
        <v>0</v>
      </c>
      <c r="O514" s="72">
        <f t="shared" si="42"/>
        <v>0</v>
      </c>
      <c r="P514" s="1"/>
      <c r="Q514" s="50"/>
      <c r="R514" s="51"/>
    </row>
    <row r="515" spans="1:18" x14ac:dyDescent="0.25">
      <c r="A515" s="106" t="s">
        <v>165</v>
      </c>
      <c r="B515" s="46" t="s">
        <v>347</v>
      </c>
      <c r="C515" s="122">
        <f>TNR!C515+FNR!C515+TMN!C515+MJG!C515+TOL!C515+ANT!C515</f>
        <v>0</v>
      </c>
      <c r="D515" s="122">
        <f>TNR!D515+FNR!D515+TMN!D515+MJG!D515+TOL!D515+ANT!D515</f>
        <v>0</v>
      </c>
      <c r="E515" s="122">
        <f>TNR!E515+FNR!E515+TMN!E515+MJG!E515+TOL!E515+ANT!E515</f>
        <v>0</v>
      </c>
      <c r="F515" s="122">
        <f>TNR!F515+FNR!F515+TMN!F515+MJG!F515+TOL!F515+ANT!F515</f>
        <v>0</v>
      </c>
      <c r="G515" s="122">
        <f>TNR!G515+FNR!G515+TMN!G515+MJG!G515+TOL!G515+ANT!G515</f>
        <v>0</v>
      </c>
      <c r="H515" s="122">
        <f>TNR!H515+FNR!H515+TMN!H515+MJG!H515+TOL!H515+ANT!H515</f>
        <v>0</v>
      </c>
      <c r="I515" s="122">
        <f>TNR!I515+FNR!I515+TMN!I515+MJG!I515+TOL!I515+ANT!I515</f>
        <v>0</v>
      </c>
      <c r="J515" s="122">
        <f>TNR!J515+FNR!J515+TMN!J515+MJG!J515+TOL!J515+ANT!J515</f>
        <v>0</v>
      </c>
      <c r="K515" s="122">
        <f>TNR!K515+FNR!K515+TMN!K515+MJG!K515+TOL!K515+ANT!K515</f>
        <v>0</v>
      </c>
      <c r="L515" s="122">
        <f>TNR!L515+FNR!L515+TMN!L515+MJG!L515+TOL!L515+ANT!L515</f>
        <v>0</v>
      </c>
      <c r="M515" s="122">
        <f>TNR!M515+FNR!M515+TMN!M515+MJG!M515+TOL!M515+ANT!M515</f>
        <v>0</v>
      </c>
      <c r="N515" s="122">
        <f>TNR!N515+FNR!N515+TMN!N515+MJG!N515+TOL!N515+ANT!N515</f>
        <v>0</v>
      </c>
      <c r="O515" s="72">
        <f t="shared" si="42"/>
        <v>0</v>
      </c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31">
        <f>SUM(C517:C519)</f>
        <v>1</v>
      </c>
      <c r="D516" s="31">
        <f t="shared" ref="D516" si="60">SUM(D517:D519)</f>
        <v>2348</v>
      </c>
      <c r="E516" s="31">
        <f t="shared" ref="E516" si="61">SUM(E517:E519)</f>
        <v>71</v>
      </c>
      <c r="F516" s="31">
        <f t="shared" ref="F516" si="62">SUM(F517:F519)</f>
        <v>0</v>
      </c>
      <c r="G516" s="31">
        <f t="shared" ref="G516" si="63">SUM(G517:G519)</f>
        <v>0</v>
      </c>
      <c r="H516" s="31">
        <f t="shared" ref="H516" si="64">SUM(H517:H519)</f>
        <v>0</v>
      </c>
      <c r="I516" s="31">
        <f t="shared" ref="I516" si="65">SUM(I517:I519)</f>
        <v>0</v>
      </c>
      <c r="J516" s="31">
        <f t="shared" ref="J516" si="66">SUM(J517:J519)</f>
        <v>0</v>
      </c>
      <c r="K516" s="31">
        <f t="shared" ref="K516" si="67">SUM(K517:K519)</f>
        <v>0</v>
      </c>
      <c r="L516" s="31">
        <f t="shared" ref="L516" si="68">SUM(L517:L519)</f>
        <v>0</v>
      </c>
      <c r="M516" s="31">
        <f t="shared" ref="M516" si="69">SUM(M517:M519)</f>
        <v>0</v>
      </c>
      <c r="N516" s="31">
        <f t="shared" ref="N516" si="70">SUM(N517:N519)</f>
        <v>0</v>
      </c>
      <c r="O516" s="73">
        <f t="shared" si="42"/>
        <v>2420</v>
      </c>
      <c r="P516" s="1"/>
      <c r="Q516" s="50"/>
      <c r="R516" s="51"/>
    </row>
    <row r="517" spans="1:18" x14ac:dyDescent="0.25">
      <c r="A517" s="106" t="s">
        <v>168</v>
      </c>
      <c r="B517" s="46" t="s">
        <v>349</v>
      </c>
      <c r="C517" s="122">
        <f>TNR!C517+FNR!C517+TMN!C517+MJG!C517+TOL!C517+ANT!C517</f>
        <v>0</v>
      </c>
      <c r="D517" s="122">
        <f>TNR!D517+FNR!D517+TMN!D517+MJG!D517+TOL!D517+ANT!D517</f>
        <v>2</v>
      </c>
      <c r="E517" s="122">
        <f>TNR!E517+FNR!E517+TMN!E517+MJG!E517+TOL!E517+ANT!E517</f>
        <v>11</v>
      </c>
      <c r="F517" s="122">
        <f>TNR!F517+FNR!F517+TMN!F517+MJG!F517+TOL!F517+ANT!F517</f>
        <v>0</v>
      </c>
      <c r="G517" s="122">
        <f>TNR!G517+FNR!G517+TMN!G517+MJG!G517+TOL!G517+ANT!G517</f>
        <v>0</v>
      </c>
      <c r="H517" s="122">
        <f>TNR!H517+FNR!H517+TMN!H517+MJG!H517+TOL!H517+ANT!H517</f>
        <v>0</v>
      </c>
      <c r="I517" s="122">
        <f>TNR!I517+FNR!I517+TMN!I517+MJG!I517+TOL!I517+ANT!I517</f>
        <v>0</v>
      </c>
      <c r="J517" s="122">
        <f>TNR!J517+FNR!J517+TMN!J517+MJG!J517+TOL!J517+ANT!J517</f>
        <v>0</v>
      </c>
      <c r="K517" s="122">
        <f>TNR!K517+FNR!K517+TMN!K517+MJG!K517+TOL!K517+ANT!K517</f>
        <v>0</v>
      </c>
      <c r="L517" s="122">
        <f>TNR!L517+FNR!L517+TMN!L517+MJG!L517+TOL!L517+ANT!L517</f>
        <v>0</v>
      </c>
      <c r="M517" s="122">
        <f>TNR!M517+FNR!M517+TMN!M517+MJG!M517+TOL!M517+ANT!M517</f>
        <v>0</v>
      </c>
      <c r="N517" s="122">
        <f>TNR!N517+FNR!N517+TMN!N517+MJG!N517+TOL!N517+ANT!N517</f>
        <v>0</v>
      </c>
      <c r="O517" s="72">
        <f t="shared" si="42"/>
        <v>13</v>
      </c>
      <c r="P517" s="1"/>
      <c r="Q517" s="50"/>
      <c r="R517" s="51"/>
    </row>
    <row r="518" spans="1:18" x14ac:dyDescent="0.25">
      <c r="A518" s="106" t="s">
        <v>169</v>
      </c>
      <c r="B518" s="46" t="s">
        <v>343</v>
      </c>
      <c r="C518" s="122">
        <f>TNR!C518+FNR!C518+TMN!C518+MJG!C518+TOL!C518+ANT!C518</f>
        <v>1</v>
      </c>
      <c r="D518" s="122">
        <f>TNR!D518+FNR!D518+TMN!D518+MJG!D518+TOL!D518+ANT!D518</f>
        <v>2346</v>
      </c>
      <c r="E518" s="122">
        <f>TNR!E518+FNR!E518+TMN!E518+MJG!E518+TOL!E518+ANT!E518</f>
        <v>59</v>
      </c>
      <c r="F518" s="122">
        <f>TNR!F518+FNR!F518+TMN!F518+MJG!F518+TOL!F518+ANT!F518</f>
        <v>0</v>
      </c>
      <c r="G518" s="122">
        <f>TNR!G518+FNR!G518+TMN!G518+MJG!G518+TOL!G518+ANT!G518</f>
        <v>0</v>
      </c>
      <c r="H518" s="122">
        <f>TNR!H518+FNR!H518+TMN!H518+MJG!H518+TOL!H518+ANT!H518</f>
        <v>0</v>
      </c>
      <c r="I518" s="122">
        <f>TNR!I518+FNR!I518+TMN!I518+MJG!I518+TOL!I518+ANT!I518</f>
        <v>0</v>
      </c>
      <c r="J518" s="122">
        <f>TNR!J518+FNR!J518+TMN!J518+MJG!J518+TOL!J518+ANT!J518</f>
        <v>0</v>
      </c>
      <c r="K518" s="122">
        <f>TNR!K518+FNR!K518+TMN!K518+MJG!K518+TOL!K518+ANT!K518</f>
        <v>0</v>
      </c>
      <c r="L518" s="122">
        <f>TNR!L518+FNR!L518+TMN!L518+MJG!L518+TOL!L518+ANT!L518</f>
        <v>0</v>
      </c>
      <c r="M518" s="122">
        <f>TNR!M518+FNR!M518+TMN!M518+MJG!M518+TOL!M518+ANT!M518</f>
        <v>0</v>
      </c>
      <c r="N518" s="122">
        <f>TNR!N518+FNR!N518+TMN!N518+MJG!N518+TOL!N518+ANT!N518</f>
        <v>0</v>
      </c>
      <c r="O518" s="72">
        <f t="shared" si="42"/>
        <v>2406</v>
      </c>
      <c r="P518" s="1"/>
      <c r="Q518" s="84"/>
      <c r="R518" s="85"/>
    </row>
    <row r="519" spans="1:18" x14ac:dyDescent="0.25">
      <c r="A519" s="106" t="s">
        <v>170</v>
      </c>
      <c r="B519" s="46" t="s">
        <v>350</v>
      </c>
      <c r="C519" s="122">
        <f>TNR!C519+FNR!C519+TMN!C519+MJG!C519+TOL!C519+ANT!C519</f>
        <v>0</v>
      </c>
      <c r="D519" s="122">
        <f>TNR!D519+FNR!D519+TMN!D519+MJG!D519+TOL!D519+ANT!D519</f>
        <v>0</v>
      </c>
      <c r="E519" s="122">
        <f>TNR!E519+FNR!E519+TMN!E519+MJG!E519+TOL!E519+ANT!E519</f>
        <v>1</v>
      </c>
      <c r="F519" s="122">
        <f>TNR!F519+FNR!F519+TMN!F519+MJG!F519+TOL!F519+ANT!F519</f>
        <v>0</v>
      </c>
      <c r="G519" s="122">
        <f>TNR!G519+FNR!G519+TMN!G519+MJG!G519+TOL!G519+ANT!G519</f>
        <v>0</v>
      </c>
      <c r="H519" s="122">
        <f>TNR!H519+FNR!H519+TMN!H519+MJG!H519+TOL!H519+ANT!H519</f>
        <v>0</v>
      </c>
      <c r="I519" s="122">
        <f>TNR!I519+FNR!I519+TMN!I519+MJG!I519+TOL!I519+ANT!I519</f>
        <v>0</v>
      </c>
      <c r="J519" s="122">
        <f>TNR!J519+FNR!J519+TMN!J519+MJG!J519+TOL!J519+ANT!J519</f>
        <v>0</v>
      </c>
      <c r="K519" s="122">
        <f>TNR!K519+FNR!K519+TMN!K519+MJG!K519+TOL!K519+ANT!K519</f>
        <v>0</v>
      </c>
      <c r="L519" s="122">
        <f>TNR!L519+FNR!L519+TMN!L519+MJG!L519+TOL!L519+ANT!L519</f>
        <v>0</v>
      </c>
      <c r="M519" s="122">
        <f>TNR!M519+FNR!M519+TMN!M519+MJG!M519+TOL!M519+ANT!M519</f>
        <v>0</v>
      </c>
      <c r="N519" s="122">
        <f>TNR!N519+FNR!N519+TMN!N519+MJG!N519+TOL!N519+ANT!N519</f>
        <v>0</v>
      </c>
      <c r="O519" s="72">
        <f t="shared" si="42"/>
        <v>1</v>
      </c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31">
        <f>SUM(C521:C523)</f>
        <v>0</v>
      </c>
      <c r="D520" s="31">
        <f t="shared" ref="D520" si="71">SUM(D521:D523)</f>
        <v>1</v>
      </c>
      <c r="E520" s="31">
        <f t="shared" ref="E520" si="72">SUM(E521:E523)</f>
        <v>1</v>
      </c>
      <c r="F520" s="31">
        <f t="shared" ref="F520" si="73">SUM(F521:F523)</f>
        <v>0</v>
      </c>
      <c r="G520" s="31">
        <f t="shared" ref="G520" si="74">SUM(G521:G523)</f>
        <v>0</v>
      </c>
      <c r="H520" s="31">
        <f t="shared" ref="H520" si="75">SUM(H521:H523)</f>
        <v>0</v>
      </c>
      <c r="I520" s="31">
        <f t="shared" ref="I520" si="76">SUM(I521:I523)</f>
        <v>0</v>
      </c>
      <c r="J520" s="31">
        <f t="shared" ref="J520" si="77">SUM(J521:J523)</f>
        <v>0</v>
      </c>
      <c r="K520" s="31">
        <f t="shared" ref="K520" si="78">SUM(K521:K523)</f>
        <v>0</v>
      </c>
      <c r="L520" s="31">
        <f t="shared" ref="L520" si="79">SUM(L521:L523)</f>
        <v>0</v>
      </c>
      <c r="M520" s="31">
        <f t="shared" ref="M520" si="80">SUM(M521:M523)</f>
        <v>0</v>
      </c>
      <c r="N520" s="31">
        <f t="shared" ref="N520" si="81">SUM(N521:N523)</f>
        <v>0</v>
      </c>
      <c r="O520" s="31">
        <f t="shared" si="42"/>
        <v>2</v>
      </c>
      <c r="P520" s="1"/>
      <c r="Q520" s="50"/>
      <c r="R520" s="51"/>
    </row>
    <row r="521" spans="1:18" x14ac:dyDescent="0.25">
      <c r="A521" s="164" t="s">
        <v>172</v>
      </c>
      <c r="B521" s="168" t="s">
        <v>394</v>
      </c>
      <c r="C521" s="122">
        <f>TNR!C521+FNR!C521+TMN!C521+MJG!C521+TOL!C521+ANT!C521</f>
        <v>0</v>
      </c>
      <c r="D521" s="122">
        <f>TNR!D521+FNR!D521+TMN!D521+MJG!D521+TOL!D521+ANT!D521</f>
        <v>1</v>
      </c>
      <c r="E521" s="122">
        <f>TNR!E521+FNR!E521+TMN!E521+MJG!E521+TOL!E521+ANT!E521</f>
        <v>1</v>
      </c>
      <c r="F521" s="122">
        <f>TNR!F521+FNR!F521+TMN!F521+MJG!F521+TOL!F521+ANT!F521</f>
        <v>0</v>
      </c>
      <c r="G521" s="122">
        <f>TNR!G521+FNR!G521+TMN!G521+MJG!G521+TOL!G521+ANT!G521</f>
        <v>0</v>
      </c>
      <c r="H521" s="122">
        <f>TNR!H521+FNR!H521+TMN!H521+MJG!H521+TOL!H521+ANT!H521</f>
        <v>0</v>
      </c>
      <c r="I521" s="122">
        <f>TNR!I521+FNR!I521+TMN!I521+MJG!I521+TOL!I521+ANT!I521</f>
        <v>0</v>
      </c>
      <c r="J521" s="122">
        <f>TNR!J521+FNR!J521+TMN!J521+MJG!J521+TOL!J521+ANT!J521</f>
        <v>0</v>
      </c>
      <c r="K521" s="122">
        <f>TNR!K521+FNR!K521+TMN!K521+MJG!K521+TOL!K521+ANT!K521</f>
        <v>0</v>
      </c>
      <c r="L521" s="122">
        <f>TNR!L521+FNR!L521+TMN!L521+MJG!L521+TOL!L521+ANT!L521</f>
        <v>0</v>
      </c>
      <c r="M521" s="122">
        <f>TNR!M521+FNR!M521+TMN!M521+MJG!M521+TOL!M521+ANT!M521</f>
        <v>0</v>
      </c>
      <c r="N521" s="122">
        <f>TNR!N521+FNR!N521+TMN!N521+MJG!N521+TOL!N521+ANT!N521</f>
        <v>0</v>
      </c>
      <c r="O521" s="72">
        <f t="shared" si="42"/>
        <v>2</v>
      </c>
      <c r="P521" s="1"/>
      <c r="Q521" s="50"/>
      <c r="R521" s="51"/>
    </row>
    <row r="522" spans="1:18" x14ac:dyDescent="0.25">
      <c r="A522" s="164" t="s">
        <v>173</v>
      </c>
      <c r="B522" s="168" t="s">
        <v>395</v>
      </c>
      <c r="C522" s="122">
        <f>TNR!C522+FNR!C522+TMN!C522+MJG!C522+TOL!C522+ANT!C522</f>
        <v>0</v>
      </c>
      <c r="D522" s="122">
        <f>TNR!D522+FNR!D522+TMN!D522+MJG!D522+TOL!D522+ANT!D522</f>
        <v>0</v>
      </c>
      <c r="E522" s="122">
        <f>TNR!E522+FNR!E522+TMN!E522+MJG!E522+TOL!E522+ANT!E522</f>
        <v>0</v>
      </c>
      <c r="F522" s="122">
        <f>TNR!F522+FNR!F522+TMN!F522+MJG!F522+TOL!F522+ANT!F522</f>
        <v>0</v>
      </c>
      <c r="G522" s="122">
        <f>TNR!G522+FNR!G522+TMN!G522+MJG!G522+TOL!G522+ANT!G522</f>
        <v>0</v>
      </c>
      <c r="H522" s="122">
        <f>TNR!H522+FNR!H522+TMN!H522+MJG!H522+TOL!H522+ANT!H522</f>
        <v>0</v>
      </c>
      <c r="I522" s="122">
        <f>TNR!I522+FNR!I522+TMN!I522+MJG!I522+TOL!I522+ANT!I522</f>
        <v>0</v>
      </c>
      <c r="J522" s="122">
        <f>TNR!J522+FNR!J522+TMN!J522+MJG!J522+TOL!J522+ANT!J522</f>
        <v>0</v>
      </c>
      <c r="K522" s="122">
        <f>TNR!K522+FNR!K522+TMN!K522+MJG!K522+TOL!K522+ANT!K522</f>
        <v>0</v>
      </c>
      <c r="L522" s="122">
        <f>TNR!L522+FNR!L522+TMN!L522+MJG!L522+TOL!L522+ANT!L522</f>
        <v>0</v>
      </c>
      <c r="M522" s="122">
        <f>TNR!M522+FNR!M522+TMN!M522+MJG!M522+TOL!M522+ANT!M522</f>
        <v>0</v>
      </c>
      <c r="N522" s="122">
        <f>TNR!N522+FNR!N522+TMN!N522+MJG!N522+TOL!N522+ANT!N522</f>
        <v>0</v>
      </c>
      <c r="O522" s="72">
        <f t="shared" si="42"/>
        <v>0</v>
      </c>
      <c r="P522" s="1"/>
      <c r="Q522" s="50"/>
      <c r="R522" s="51"/>
    </row>
    <row r="523" spans="1:18" x14ac:dyDescent="0.25">
      <c r="A523" s="164" t="s">
        <v>174</v>
      </c>
      <c r="B523" s="168" t="s">
        <v>396</v>
      </c>
      <c r="C523" s="122">
        <f>TNR!C523+FNR!C523+TMN!C523+MJG!C523+TOL!C523+ANT!C523</f>
        <v>0</v>
      </c>
      <c r="D523" s="122">
        <f>TNR!D523+FNR!D523+TMN!D523+MJG!D523+TOL!D523+ANT!D523</f>
        <v>0</v>
      </c>
      <c r="E523" s="122">
        <f>TNR!E523+FNR!E523+TMN!E523+MJG!E523+TOL!E523+ANT!E523</f>
        <v>0</v>
      </c>
      <c r="F523" s="122">
        <f>TNR!F523+FNR!F523+TMN!F523+MJG!F523+TOL!F523+ANT!F523</f>
        <v>0</v>
      </c>
      <c r="G523" s="122">
        <f>TNR!G523+FNR!G523+TMN!G523+MJG!G523+TOL!G523+ANT!G523</f>
        <v>0</v>
      </c>
      <c r="H523" s="122">
        <f>TNR!H523+FNR!H523+TMN!H523+MJG!H523+TOL!H523+ANT!H523</f>
        <v>0</v>
      </c>
      <c r="I523" s="122">
        <f>TNR!I523+FNR!I523+TMN!I523+MJG!I523+TOL!I523+ANT!I523</f>
        <v>0</v>
      </c>
      <c r="J523" s="122">
        <f>TNR!J523+FNR!J523+TMN!J523+MJG!J523+TOL!J523+ANT!J523</f>
        <v>0</v>
      </c>
      <c r="K523" s="122">
        <f>TNR!K523+FNR!K523+TMN!K523+MJG!K523+TOL!K523+ANT!K523</f>
        <v>0</v>
      </c>
      <c r="L523" s="122">
        <f>TNR!L523+FNR!L523+TMN!L523+MJG!L523+TOL!L523+ANT!L523</f>
        <v>0</v>
      </c>
      <c r="M523" s="122">
        <f>TNR!M523+FNR!M523+TMN!M523+MJG!M523+TOL!M523+ANT!M523</f>
        <v>0</v>
      </c>
      <c r="N523" s="122">
        <f>TNR!N523+FNR!N523+TMN!N523+MJG!N523+TOL!N523+ANT!N523</f>
        <v>0</v>
      </c>
      <c r="O523" s="72">
        <f t="shared" si="42"/>
        <v>0</v>
      </c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304">
        <f>SUM(C525:C526)</f>
        <v>11</v>
      </c>
      <c r="D524" s="304">
        <f t="shared" ref="D524:N524" si="82">SUM(D525:D526)</f>
        <v>5</v>
      </c>
      <c r="E524" s="304">
        <f t="shared" si="82"/>
        <v>3</v>
      </c>
      <c r="F524" s="304">
        <f t="shared" si="82"/>
        <v>0</v>
      </c>
      <c r="G524" s="304">
        <f t="shared" si="82"/>
        <v>0</v>
      </c>
      <c r="H524" s="304">
        <f t="shared" si="82"/>
        <v>0</v>
      </c>
      <c r="I524" s="304">
        <f t="shared" si="82"/>
        <v>0</v>
      </c>
      <c r="J524" s="304">
        <f t="shared" si="82"/>
        <v>0</v>
      </c>
      <c r="K524" s="304">
        <f t="shared" si="82"/>
        <v>0</v>
      </c>
      <c r="L524" s="304">
        <f t="shared" si="82"/>
        <v>0</v>
      </c>
      <c r="M524" s="304">
        <f t="shared" si="82"/>
        <v>0</v>
      </c>
      <c r="N524" s="304">
        <f t="shared" si="82"/>
        <v>0</v>
      </c>
      <c r="O524" s="73">
        <f t="shared" si="42"/>
        <v>19</v>
      </c>
      <c r="P524" s="1"/>
      <c r="Q524" s="50"/>
      <c r="R524" s="51"/>
    </row>
    <row r="525" spans="1:18" x14ac:dyDescent="0.25">
      <c r="A525" s="164" t="s">
        <v>176</v>
      </c>
      <c r="B525" s="168" t="s">
        <v>398</v>
      </c>
      <c r="C525" s="122">
        <f>TNR!C525+FNR!C525+TMN!C525+MJG!C525+TOL!C525+ANT!C525</f>
        <v>3</v>
      </c>
      <c r="D525" s="122">
        <f>TNR!D525+FNR!D525+TMN!D525+MJG!D525+TOL!D525+ANT!D525</f>
        <v>2</v>
      </c>
      <c r="E525" s="122">
        <f>TNR!E525+FNR!E525+TMN!E525+MJG!E525+TOL!E525+ANT!E525</f>
        <v>3</v>
      </c>
      <c r="F525" s="122">
        <f>TNR!F525+FNR!F525+TMN!F525+MJG!F525+TOL!F525+ANT!F525</f>
        <v>0</v>
      </c>
      <c r="G525" s="122">
        <f>TNR!G525+FNR!G525+TMN!G525+MJG!G525+TOL!G525+ANT!G525</f>
        <v>0</v>
      </c>
      <c r="H525" s="122">
        <f>TNR!H525+FNR!H525+TMN!H525+MJG!H525+TOL!H525+ANT!H525</f>
        <v>0</v>
      </c>
      <c r="I525" s="122">
        <f>TNR!I525+FNR!I525+TMN!I525+MJG!I525+TOL!I525+ANT!I525</f>
        <v>0</v>
      </c>
      <c r="J525" s="122">
        <f>TNR!J525+FNR!J525+TMN!J525+MJG!J525+TOL!J525+ANT!J525</f>
        <v>0</v>
      </c>
      <c r="K525" s="122">
        <f>TNR!K525+FNR!K525+TMN!K525+MJG!K525+TOL!K525+ANT!K525</f>
        <v>0</v>
      </c>
      <c r="L525" s="122">
        <f>TNR!L525+FNR!L525+TMN!L525+MJG!L525+TOL!L525+ANT!L525</f>
        <v>0</v>
      </c>
      <c r="M525" s="122">
        <f>TNR!M525+FNR!M525+TMN!M525+MJG!M525+TOL!M525+ANT!M525</f>
        <v>0</v>
      </c>
      <c r="N525" s="122">
        <f>TNR!N525+FNR!N525+TMN!N525+MJG!N525+TOL!N525+ANT!N525</f>
        <v>0</v>
      </c>
      <c r="O525" s="72">
        <f t="shared" si="42"/>
        <v>8</v>
      </c>
      <c r="P525" s="1"/>
      <c r="Q525" s="50"/>
      <c r="R525" s="51"/>
    </row>
    <row r="526" spans="1:18" x14ac:dyDescent="0.25">
      <c r="A526" s="164" t="s">
        <v>177</v>
      </c>
      <c r="B526" s="168" t="s">
        <v>399</v>
      </c>
      <c r="C526" s="122">
        <f>TNR!C526+FNR!C526+TMN!C526+MJG!C526+TOL!C526+ANT!C526</f>
        <v>8</v>
      </c>
      <c r="D526" s="122">
        <f>TNR!D526+FNR!D526+TMN!D526+MJG!D526+TOL!D526+ANT!D526</f>
        <v>3</v>
      </c>
      <c r="E526" s="122">
        <f>TNR!E526+FNR!E526+TMN!E526+MJG!E526+TOL!E526+ANT!E526</f>
        <v>0</v>
      </c>
      <c r="F526" s="122">
        <f>TNR!F526+FNR!F526+TMN!F526+MJG!F526+TOL!F526+ANT!F526</f>
        <v>0</v>
      </c>
      <c r="G526" s="122">
        <f>TNR!G526+FNR!G526+TMN!G526+MJG!G526+TOL!G526+ANT!G526</f>
        <v>0</v>
      </c>
      <c r="H526" s="122">
        <f>TNR!H526+FNR!H526+TMN!H526+MJG!H526+TOL!H526+ANT!H526</f>
        <v>0</v>
      </c>
      <c r="I526" s="122">
        <f>TNR!I526+FNR!I526+TMN!I526+MJG!I526+TOL!I526+ANT!I526</f>
        <v>0</v>
      </c>
      <c r="J526" s="122">
        <f>TNR!J526+FNR!J526+TMN!J526+MJG!J526+TOL!J526+ANT!J526</f>
        <v>0</v>
      </c>
      <c r="K526" s="122">
        <f>TNR!K526+FNR!K526+TMN!K526+MJG!K526+TOL!K526+ANT!K526</f>
        <v>0</v>
      </c>
      <c r="L526" s="122">
        <f>TNR!L526+FNR!L526+TMN!L526+MJG!L526+TOL!L526+ANT!L526</f>
        <v>0</v>
      </c>
      <c r="M526" s="122">
        <f>TNR!M526+FNR!M526+TMN!M526+MJG!M526+TOL!M526+ANT!M526</f>
        <v>0</v>
      </c>
      <c r="N526" s="122">
        <f>TNR!N526+FNR!N526+TMN!N526+MJG!N526+TOL!N526+ANT!N526</f>
        <v>0</v>
      </c>
      <c r="O526" s="72">
        <f t="shared" si="42"/>
        <v>11</v>
      </c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304">
        <f>TNR!C527+FNR!C527+TMN!C527+MJG!C527+TOL!C527+ANT!C527</f>
        <v>0</v>
      </c>
      <c r="D527" s="304">
        <f>TNR!D527+FNR!D527+TMN!D527+MJG!D527+TOL!D527+ANT!D527</f>
        <v>0</v>
      </c>
      <c r="E527" s="305">
        <f>TNR!E527+FNR!E527+TMN!E527+MJG!E527+TOL!E527+ANT!E527</f>
        <v>0</v>
      </c>
      <c r="F527" s="305">
        <f>TNR!F527+FNR!F527+TMN!F527+MJG!F527+TOL!F527+ANT!F527</f>
        <v>0</v>
      </c>
      <c r="G527" s="305">
        <f>TNR!G527+FNR!G527+TMN!G527+MJG!G527+TOL!G527+ANT!G527</f>
        <v>0</v>
      </c>
      <c r="H527" s="305">
        <f>TNR!H527+FNR!H527+TMN!H527+MJG!H527+TOL!H527+ANT!H527</f>
        <v>0</v>
      </c>
      <c r="I527" s="304">
        <f>TNR!I527+FNR!I527+TMN!I527+MJG!I527+TOL!I527+ANT!I527</f>
        <v>0</v>
      </c>
      <c r="J527" s="304">
        <f>TNR!J527+FNR!J527+TMN!J527+MJG!J527+TOL!J527+ANT!J527</f>
        <v>0</v>
      </c>
      <c r="K527" s="306">
        <f>TNR!K527+FNR!K527+TMN!K527+MJG!K527+TOL!K527+ANT!K527</f>
        <v>0</v>
      </c>
      <c r="L527" s="305">
        <f>TNR!L527+FNR!L527+TMN!L527+MJG!L527+TOL!L527+ANT!L527</f>
        <v>0</v>
      </c>
      <c r="M527" s="305">
        <f>TNR!M527+FNR!M527+TMN!M527+MJG!M527+TOL!M527+ANT!M527</f>
        <v>0</v>
      </c>
      <c r="N527" s="306">
        <f>TNR!N527+FNR!N527+TMN!N527+MJG!N527+TOL!N527+ANT!N527</f>
        <v>0</v>
      </c>
      <c r="O527" s="73">
        <f t="shared" si="42"/>
        <v>0</v>
      </c>
      <c r="P527" s="1"/>
      <c r="Q527" s="50"/>
      <c r="R527" s="51"/>
    </row>
    <row r="528" spans="1:18" ht="28.5" customHeight="1" x14ac:dyDescent="0.25">
      <c r="A528" s="166" t="s">
        <v>51</v>
      </c>
      <c r="B528" s="49" t="s">
        <v>351</v>
      </c>
      <c r="C528" s="53">
        <f>C480+C485+C488+C491+C498+C499+C504+C509+C512+C516+C520+C524+C527</f>
        <v>98</v>
      </c>
      <c r="D528" s="53">
        <f t="shared" ref="D528:N528" si="83">D480+D485+D488+D491+D498+D499+D504+D509+D512+D516+D520+D524+D527</f>
        <v>2588</v>
      </c>
      <c r="E528" s="53">
        <f t="shared" si="83"/>
        <v>197</v>
      </c>
      <c r="F528" s="53">
        <f t="shared" si="83"/>
        <v>0</v>
      </c>
      <c r="G528" s="53">
        <f t="shared" si="83"/>
        <v>0</v>
      </c>
      <c r="H528" s="53">
        <f t="shared" si="83"/>
        <v>0</v>
      </c>
      <c r="I528" s="53">
        <f t="shared" si="83"/>
        <v>0</v>
      </c>
      <c r="J528" s="53">
        <f t="shared" si="83"/>
        <v>0</v>
      </c>
      <c r="K528" s="53">
        <f t="shared" si="83"/>
        <v>0</v>
      </c>
      <c r="L528" s="53">
        <f t="shared" si="83"/>
        <v>0</v>
      </c>
      <c r="M528" s="53">
        <f t="shared" si="83"/>
        <v>0</v>
      </c>
      <c r="N528" s="53">
        <f t="shared" si="83"/>
        <v>0</v>
      </c>
      <c r="O528" s="53">
        <f t="shared" si="42"/>
        <v>2883</v>
      </c>
      <c r="P528" s="1"/>
      <c r="Q528" s="50"/>
      <c r="R528" s="51"/>
    </row>
    <row r="529" spans="1:18" x14ac:dyDescent="0.25">
      <c r="A529" s="166" t="s">
        <v>53</v>
      </c>
      <c r="B529" s="29" t="s">
        <v>352</v>
      </c>
      <c r="C529" s="122">
        <f>TNR!C529+FNR!C529+TMN!C529+MJG!C529+TOL!C529+ANT!C529</f>
        <v>3</v>
      </c>
      <c r="D529" s="122">
        <f>TNR!D529+FNR!D529+TMN!D529+MJG!D529+TOL!D529+ANT!D529</f>
        <v>2</v>
      </c>
      <c r="E529" s="122">
        <f>TNR!E529+FNR!E529+TMN!E529+MJG!E529+TOL!E529+ANT!E529</f>
        <v>1</v>
      </c>
      <c r="F529" s="122">
        <f>TNR!F529+FNR!F529+TMN!F529+MJG!F529+TOL!F529+ANT!F529</f>
        <v>0</v>
      </c>
      <c r="G529" s="122">
        <f>TNR!G529+FNR!G529+TMN!G529+MJG!G529+TOL!G529+ANT!G529</f>
        <v>0</v>
      </c>
      <c r="H529" s="122">
        <f>TNR!H529+FNR!H529+TMN!H529+MJG!H529+TOL!H529+ANT!H529</f>
        <v>0</v>
      </c>
      <c r="I529" s="122">
        <f>TNR!I529+FNR!I529+TMN!I529+MJG!I529+TOL!I529+ANT!I529</f>
        <v>0</v>
      </c>
      <c r="J529" s="122">
        <f>TNR!J529+FNR!J529+TMN!J529+MJG!J529+TOL!J529+ANT!J529</f>
        <v>0</v>
      </c>
      <c r="K529" s="122">
        <f>TNR!K529+FNR!K529+TMN!K529+MJG!K529+TOL!K529+ANT!K529</f>
        <v>0</v>
      </c>
      <c r="L529" s="122">
        <f>TNR!L529+FNR!L529+TMN!L529+MJG!L529+TOL!L529+ANT!L529</f>
        <v>0</v>
      </c>
      <c r="M529" s="122">
        <f>TNR!M529+FNR!M529+TMN!M529+MJG!M529+TOL!M529+ANT!M529</f>
        <v>0</v>
      </c>
      <c r="N529" s="122">
        <f>TNR!N529+FNR!N529+TMN!N529+MJG!N529+TOL!N529+ANT!N529</f>
        <v>0</v>
      </c>
      <c r="O529" s="72">
        <f t="shared" si="42"/>
        <v>6</v>
      </c>
      <c r="P529" s="1"/>
      <c r="Q529" s="50"/>
      <c r="R529" s="51"/>
    </row>
    <row r="530" spans="1:18" ht="28.5" customHeight="1" x14ac:dyDescent="0.25">
      <c r="A530" s="166" t="s">
        <v>54</v>
      </c>
      <c r="B530" s="59" t="s">
        <v>320</v>
      </c>
      <c r="C530" s="60">
        <f>C529+C528</f>
        <v>101</v>
      </c>
      <c r="D530" s="60">
        <f t="shared" ref="D530:N530" si="84">D529+D528</f>
        <v>2590</v>
      </c>
      <c r="E530" s="60">
        <f t="shared" si="84"/>
        <v>198</v>
      </c>
      <c r="F530" s="60">
        <f t="shared" si="84"/>
        <v>0</v>
      </c>
      <c r="G530" s="60">
        <f t="shared" si="84"/>
        <v>0</v>
      </c>
      <c r="H530" s="60">
        <f t="shared" si="84"/>
        <v>0</v>
      </c>
      <c r="I530" s="60">
        <f t="shared" si="84"/>
        <v>0</v>
      </c>
      <c r="J530" s="60">
        <f t="shared" si="84"/>
        <v>0</v>
      </c>
      <c r="K530" s="60">
        <f t="shared" si="84"/>
        <v>0</v>
      </c>
      <c r="L530" s="60">
        <f t="shared" si="84"/>
        <v>0</v>
      </c>
      <c r="M530" s="60">
        <f t="shared" si="84"/>
        <v>0</v>
      </c>
      <c r="N530" s="60">
        <f t="shared" si="84"/>
        <v>0</v>
      </c>
      <c r="O530" s="60">
        <f t="shared" si="42"/>
        <v>2889</v>
      </c>
      <c r="P530" s="16"/>
      <c r="Q530" s="61"/>
      <c r="R530" s="62"/>
    </row>
  </sheetData>
  <mergeCells count="25">
    <mergeCell ref="C18:D18"/>
    <mergeCell ref="E18:F18"/>
    <mergeCell ref="G18:G19"/>
    <mergeCell ref="A18:A19"/>
    <mergeCell ref="P337:AB337"/>
    <mergeCell ref="A390:A391"/>
    <mergeCell ref="B390:B391"/>
    <mergeCell ref="C390:O390"/>
    <mergeCell ref="B111:I111"/>
    <mergeCell ref="B128:I128"/>
    <mergeCell ref="A284:A285"/>
    <mergeCell ref="B284:B285"/>
    <mergeCell ref="C284:O284"/>
    <mergeCell ref="P284:AB284"/>
    <mergeCell ref="B71:B72"/>
    <mergeCell ref="C71:D71"/>
    <mergeCell ref="E71:F71"/>
    <mergeCell ref="G71:G72"/>
    <mergeCell ref="B18:B19"/>
    <mergeCell ref="A444:A445"/>
    <mergeCell ref="B444:B445"/>
    <mergeCell ref="C444:O444"/>
    <mergeCell ref="A337:A338"/>
    <mergeCell ref="B337:B338"/>
    <mergeCell ref="C337:O33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0"/>
  <sheetViews>
    <sheetView topLeftCell="B1" workbookViewId="0">
      <selection activeCell="Q474" sqref="Q474"/>
    </sheetView>
  </sheetViews>
  <sheetFormatPr baseColWidth="10" defaultRowHeight="15" x14ac:dyDescent="0.25"/>
  <cols>
    <col min="1" max="1" width="12" customWidth="1"/>
    <col min="2" max="2" width="45.5703125" customWidth="1"/>
    <col min="3" max="6" width="13.5703125" customWidth="1"/>
    <col min="7" max="7" width="11.5703125" customWidth="1"/>
    <col min="8" max="10" width="7.7109375" customWidth="1"/>
    <col min="11" max="14" width="8.7109375" customWidth="1"/>
    <col min="16" max="16" width="8.7109375" customWidth="1"/>
    <col min="17" max="17" width="11.140625" customWidth="1"/>
    <col min="18" max="27" width="8.7109375" customWidth="1"/>
  </cols>
  <sheetData>
    <row r="1" spans="1:18" ht="15.75" x14ac:dyDescent="0.25">
      <c r="A1" s="91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.75" x14ac:dyDescent="0.25">
      <c r="A3" s="1"/>
      <c r="B3" s="1333" t="s">
        <v>441</v>
      </c>
      <c r="C3" s="1333"/>
      <c r="D3" s="1333"/>
      <c r="E3" s="133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6.25" x14ac:dyDescent="0.25">
      <c r="A5" s="110" t="s">
        <v>0</v>
      </c>
      <c r="B5" s="8"/>
      <c r="C5" s="67">
        <v>2018</v>
      </c>
      <c r="D5" s="67">
        <v>2017</v>
      </c>
      <c r="E5" s="67">
        <v>2016</v>
      </c>
      <c r="F5" s="67">
        <v>2015</v>
      </c>
      <c r="G5" s="67">
        <v>2014</v>
      </c>
      <c r="H5" s="67">
        <v>2013</v>
      </c>
      <c r="I5" s="67">
        <v>2012</v>
      </c>
      <c r="J5" s="67">
        <v>2011</v>
      </c>
      <c r="K5" s="67">
        <v>2010</v>
      </c>
      <c r="L5" s="67">
        <v>2009</v>
      </c>
      <c r="M5" s="67">
        <v>2008</v>
      </c>
      <c r="N5" s="67">
        <v>2007</v>
      </c>
      <c r="O5" s="67">
        <v>2006</v>
      </c>
      <c r="P5" s="67">
        <v>2005</v>
      </c>
      <c r="Q5" s="67">
        <v>2004</v>
      </c>
      <c r="R5" s="141" t="s">
        <v>442</v>
      </c>
    </row>
    <row r="6" spans="1:18" ht="15.75" x14ac:dyDescent="0.25">
      <c r="A6" s="23" t="s">
        <v>13</v>
      </c>
      <c r="B6" s="19" t="s">
        <v>14</v>
      </c>
      <c r="C6" s="724">
        <f>'Nat Mens'!O6</f>
        <v>543</v>
      </c>
      <c r="D6" s="724">
        <v>3390</v>
      </c>
      <c r="E6" s="725">
        <v>2673</v>
      </c>
      <c r="F6" s="725">
        <v>2995</v>
      </c>
      <c r="G6" s="725">
        <v>3368</v>
      </c>
      <c r="H6" s="725">
        <v>4006</v>
      </c>
      <c r="I6" s="725">
        <v>4108</v>
      </c>
      <c r="J6" s="725">
        <v>5126</v>
      </c>
      <c r="K6" s="725">
        <v>4945</v>
      </c>
      <c r="L6" s="725">
        <v>5858</v>
      </c>
      <c r="M6" s="725">
        <v>9718</v>
      </c>
      <c r="N6" s="725">
        <v>7480</v>
      </c>
      <c r="O6" s="725">
        <v>7114</v>
      </c>
      <c r="P6" s="725">
        <v>7492</v>
      </c>
      <c r="Q6" s="725">
        <v>813</v>
      </c>
      <c r="R6" s="720">
        <f>SUM(C6:Q6)</f>
        <v>69629</v>
      </c>
    </row>
    <row r="7" spans="1:18" x14ac:dyDescent="0.25">
      <c r="A7" s="106" t="s">
        <v>15</v>
      </c>
      <c r="B7" s="18" t="s">
        <v>16</v>
      </c>
      <c r="C7" s="317">
        <f>'Nat Mens'!O7</f>
        <v>140</v>
      </c>
      <c r="D7" s="317">
        <v>785</v>
      </c>
      <c r="E7" s="123">
        <v>628</v>
      </c>
      <c r="F7" s="123">
        <v>594</v>
      </c>
      <c r="G7" s="314">
        <v>669</v>
      </c>
      <c r="H7" s="315">
        <v>852</v>
      </c>
      <c r="I7" s="203">
        <v>840</v>
      </c>
      <c r="J7" s="127">
        <v>985</v>
      </c>
      <c r="K7" s="127">
        <v>978</v>
      </c>
      <c r="L7" s="127">
        <v>1209</v>
      </c>
      <c r="M7" s="127">
        <v>2010</v>
      </c>
      <c r="N7" s="127">
        <v>1633</v>
      </c>
      <c r="O7" s="127">
        <v>1430</v>
      </c>
      <c r="P7" s="127">
        <v>1086</v>
      </c>
      <c r="Q7" s="127">
        <v>44</v>
      </c>
      <c r="R7" s="312">
        <f>SUM(C7:Q7)</f>
        <v>13883</v>
      </c>
    </row>
    <row r="8" spans="1:18" x14ac:dyDescent="0.25">
      <c r="A8" s="106" t="s">
        <v>17</v>
      </c>
      <c r="B8" s="18" t="s">
        <v>18</v>
      </c>
      <c r="C8" s="317">
        <f>'Nat Mens'!O8</f>
        <v>403</v>
      </c>
      <c r="D8" s="317">
        <v>2605</v>
      </c>
      <c r="E8" s="123">
        <v>2045</v>
      </c>
      <c r="F8" s="123">
        <v>2401</v>
      </c>
      <c r="G8" s="314">
        <v>2699</v>
      </c>
      <c r="H8" s="315">
        <v>3154</v>
      </c>
      <c r="I8" s="203">
        <v>3268</v>
      </c>
      <c r="J8" s="127">
        <v>4141</v>
      </c>
      <c r="K8" s="127">
        <v>3967</v>
      </c>
      <c r="L8" s="127">
        <v>4649</v>
      </c>
      <c r="M8" s="127">
        <v>7708</v>
      </c>
      <c r="N8" s="127">
        <v>5847</v>
      </c>
      <c r="O8" s="127">
        <v>5684</v>
      </c>
      <c r="P8" s="127">
        <v>6406</v>
      </c>
      <c r="Q8" s="127">
        <v>769</v>
      </c>
      <c r="R8" s="312">
        <f>SUM(C8:Q8)</f>
        <v>55746</v>
      </c>
    </row>
    <row r="9" spans="1:18" ht="15.75" x14ac:dyDescent="0.25">
      <c r="A9" s="23" t="s">
        <v>19</v>
      </c>
      <c r="B9" s="19" t="s">
        <v>20</v>
      </c>
      <c r="C9" s="724">
        <f>'Nat Mens'!O9</f>
        <v>133</v>
      </c>
      <c r="D9" s="724">
        <v>959</v>
      </c>
      <c r="E9" s="725">
        <v>1018</v>
      </c>
      <c r="F9" s="725">
        <v>989</v>
      </c>
      <c r="G9" s="725">
        <v>1043</v>
      </c>
      <c r="H9" s="725">
        <v>1089</v>
      </c>
      <c r="I9" s="725">
        <v>1064</v>
      </c>
      <c r="J9" s="725">
        <v>1046</v>
      </c>
      <c r="K9" s="725">
        <v>1089</v>
      </c>
      <c r="L9" s="725">
        <v>1225</v>
      </c>
      <c r="M9" s="725">
        <v>1627</v>
      </c>
      <c r="N9" s="725">
        <v>1213</v>
      </c>
      <c r="O9" s="725">
        <v>1161</v>
      </c>
      <c r="P9" s="725">
        <v>511</v>
      </c>
      <c r="Q9" s="725">
        <v>66</v>
      </c>
      <c r="R9" s="720">
        <f>SUM(C9:Q9)</f>
        <v>14233</v>
      </c>
    </row>
    <row r="10" spans="1:18" x14ac:dyDescent="0.25">
      <c r="A10" s="106" t="s">
        <v>21</v>
      </c>
      <c r="B10" s="18" t="s">
        <v>22</v>
      </c>
      <c r="C10" s="317">
        <f>'Nat Mens'!O10</f>
        <v>62</v>
      </c>
      <c r="D10" s="317">
        <v>366</v>
      </c>
      <c r="E10" s="123">
        <v>306</v>
      </c>
      <c r="F10" s="123">
        <v>296</v>
      </c>
      <c r="G10" s="314">
        <v>319</v>
      </c>
      <c r="H10" s="315">
        <v>334</v>
      </c>
      <c r="I10" s="203">
        <v>308</v>
      </c>
      <c r="J10" s="127">
        <v>285</v>
      </c>
      <c r="K10" s="127">
        <v>336</v>
      </c>
      <c r="L10" s="127">
        <v>368</v>
      </c>
      <c r="M10" s="127">
        <v>600</v>
      </c>
      <c r="N10" s="127"/>
      <c r="O10" s="127"/>
      <c r="P10" s="127"/>
      <c r="Q10" s="127"/>
      <c r="R10" s="313"/>
    </row>
    <row r="11" spans="1:18" x14ac:dyDescent="0.25">
      <c r="A11" s="106" t="s">
        <v>23</v>
      </c>
      <c r="B11" s="18" t="s">
        <v>24</v>
      </c>
      <c r="C11" s="317">
        <f>'Nat Mens'!O11</f>
        <v>71</v>
      </c>
      <c r="D11" s="317">
        <v>593</v>
      </c>
      <c r="E11" s="123">
        <v>712</v>
      </c>
      <c r="F11" s="123">
        <v>693</v>
      </c>
      <c r="G11" s="314">
        <v>724</v>
      </c>
      <c r="H11" s="315">
        <v>755</v>
      </c>
      <c r="I11" s="203">
        <v>756</v>
      </c>
      <c r="J11" s="127">
        <v>761</v>
      </c>
      <c r="K11" s="127">
        <v>753</v>
      </c>
      <c r="L11" s="127">
        <v>857</v>
      </c>
      <c r="M11" s="127">
        <v>1027</v>
      </c>
      <c r="N11" s="127"/>
      <c r="O11" s="127"/>
      <c r="P11" s="127"/>
      <c r="Q11" s="127"/>
      <c r="R11" s="313"/>
    </row>
    <row r="12" spans="1:18" x14ac:dyDescent="0.25">
      <c r="A12" s="23" t="s">
        <v>25</v>
      </c>
      <c r="B12" s="25" t="s">
        <v>26</v>
      </c>
      <c r="C12" s="724">
        <f>'Nat Mens'!O12</f>
        <v>410</v>
      </c>
      <c r="D12" s="724">
        <v>2431</v>
      </c>
      <c r="E12" s="725">
        <v>1655</v>
      </c>
      <c r="F12" s="725">
        <v>2006</v>
      </c>
      <c r="G12" s="725">
        <v>2325</v>
      </c>
      <c r="H12" s="725">
        <v>2917</v>
      </c>
      <c r="I12" s="725">
        <v>3044</v>
      </c>
      <c r="J12" s="725">
        <v>4080</v>
      </c>
      <c r="K12" s="725">
        <v>3856</v>
      </c>
      <c r="L12" s="725">
        <v>4633</v>
      </c>
      <c r="M12" s="725">
        <v>8091</v>
      </c>
      <c r="N12" s="725">
        <v>6267</v>
      </c>
      <c r="O12" s="725">
        <v>5953</v>
      </c>
      <c r="P12" s="725">
        <v>6981</v>
      </c>
      <c r="Q12" s="725">
        <v>747</v>
      </c>
      <c r="R12" s="312">
        <f>SUM(C12:Q12)</f>
        <v>55396</v>
      </c>
    </row>
    <row r="13" spans="1:18" x14ac:dyDescent="0.25">
      <c r="A13" s="106" t="s">
        <v>27</v>
      </c>
      <c r="B13" s="64" t="s">
        <v>28</v>
      </c>
      <c r="C13" s="317">
        <f>'Nat Mens'!O13</f>
        <v>78</v>
      </c>
      <c r="D13" s="317">
        <v>419</v>
      </c>
      <c r="E13" s="123">
        <v>322</v>
      </c>
      <c r="F13" s="123">
        <v>295</v>
      </c>
      <c r="G13" s="314">
        <v>357</v>
      </c>
      <c r="H13" s="315">
        <v>471</v>
      </c>
      <c r="I13" s="203">
        <v>527</v>
      </c>
      <c r="J13" s="127">
        <v>702</v>
      </c>
      <c r="K13" s="127">
        <v>645</v>
      </c>
      <c r="L13" s="127">
        <v>840</v>
      </c>
      <c r="M13" s="127">
        <v>1411</v>
      </c>
      <c r="N13" s="127"/>
      <c r="O13" s="127"/>
      <c r="P13" s="127"/>
      <c r="Q13" s="127"/>
      <c r="R13" s="313"/>
    </row>
    <row r="14" spans="1:18" x14ac:dyDescent="0.25">
      <c r="A14" s="106" t="s">
        <v>29</v>
      </c>
      <c r="B14" s="18" t="s">
        <v>30</v>
      </c>
      <c r="C14" s="317">
        <f>'Nat Mens'!O14</f>
        <v>332</v>
      </c>
      <c r="D14" s="317">
        <v>2012</v>
      </c>
      <c r="E14" s="123">
        <v>1333</v>
      </c>
      <c r="F14" s="123">
        <v>1711</v>
      </c>
      <c r="G14" s="316">
        <v>1968</v>
      </c>
      <c r="H14" s="203">
        <v>2446</v>
      </c>
      <c r="I14" s="203">
        <v>2517</v>
      </c>
      <c r="J14" s="127">
        <v>3378</v>
      </c>
      <c r="K14" s="127">
        <v>3211</v>
      </c>
      <c r="L14" s="127">
        <v>3793</v>
      </c>
      <c r="M14" s="127">
        <v>6680</v>
      </c>
      <c r="N14" s="127"/>
      <c r="O14" s="127"/>
      <c r="P14" s="127"/>
      <c r="Q14" s="127"/>
      <c r="R14" s="313"/>
    </row>
    <row r="15" spans="1:18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18" ht="15.75" x14ac:dyDescent="0.25">
      <c r="A16" s="1"/>
      <c r="B16" s="92" t="s">
        <v>488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332" t="s">
        <v>32</v>
      </c>
      <c r="C18" s="1336" t="s">
        <v>421</v>
      </c>
      <c r="D18" s="1336"/>
      <c r="E18" s="1336" t="s">
        <v>422</v>
      </c>
      <c r="F18" s="1336"/>
      <c r="G18" s="1332" t="s">
        <v>119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74" t="s">
        <v>31</v>
      </c>
      <c r="B19" s="1332"/>
      <c r="C19" s="67" t="s">
        <v>419</v>
      </c>
      <c r="D19" s="67" t="s">
        <v>420</v>
      </c>
      <c r="E19" s="67" t="s">
        <v>419</v>
      </c>
      <c r="F19" s="67" t="s">
        <v>420</v>
      </c>
      <c r="G19" s="1332"/>
      <c r="H19" s="175"/>
      <c r="I19" s="175"/>
      <c r="J19" s="175"/>
      <c r="K19" s="175"/>
      <c r="L19" s="175"/>
      <c r="M19" s="175"/>
      <c r="N19" s="175"/>
      <c r="O19" s="176"/>
    </row>
    <row r="20" spans="1:15" x14ac:dyDescent="0.25">
      <c r="A20" s="107" t="s">
        <v>13</v>
      </c>
      <c r="B20" s="157" t="s">
        <v>377</v>
      </c>
      <c r="C20" s="202">
        <f>'Nat Mens'!C20</f>
        <v>4</v>
      </c>
      <c r="D20" s="123">
        <f>'Nat Mens'!D20</f>
        <v>26</v>
      </c>
      <c r="E20" s="123">
        <f>'Nat Mens'!E20</f>
        <v>3</v>
      </c>
      <c r="F20" s="201">
        <f>'Nat Mens'!F20</f>
        <v>6</v>
      </c>
      <c r="G20" s="201">
        <f>'Nat Mens'!G20</f>
        <v>39</v>
      </c>
      <c r="H20" s="177"/>
      <c r="I20" s="178"/>
      <c r="J20" s="178"/>
      <c r="K20" s="178"/>
      <c r="L20" s="179"/>
      <c r="M20" s="179"/>
      <c r="N20" s="179"/>
      <c r="O20" s="57"/>
    </row>
    <row r="21" spans="1:15" x14ac:dyDescent="0.25">
      <c r="A21" s="107" t="s">
        <v>19</v>
      </c>
      <c r="B21" s="157" t="s">
        <v>378</v>
      </c>
      <c r="C21" s="202">
        <f>'Nat Mens'!C21</f>
        <v>0</v>
      </c>
      <c r="D21" s="123">
        <f>'Nat Mens'!D21</f>
        <v>2</v>
      </c>
      <c r="E21" s="123">
        <f>'Nat Mens'!E21</f>
        <v>0</v>
      </c>
      <c r="F21" s="201">
        <f>'Nat Mens'!F21</f>
        <v>0</v>
      </c>
      <c r="G21" s="201">
        <f>'Nat Mens'!G21</f>
        <v>2</v>
      </c>
      <c r="H21" s="177"/>
      <c r="I21" s="178"/>
      <c r="J21" s="178"/>
      <c r="K21" s="178"/>
      <c r="L21" s="179"/>
      <c r="M21" s="179"/>
      <c r="N21" s="179"/>
      <c r="O21" s="57"/>
    </row>
    <row r="22" spans="1:15" x14ac:dyDescent="0.25">
      <c r="A22" s="107" t="s">
        <v>25</v>
      </c>
      <c r="B22" s="157" t="s">
        <v>438</v>
      </c>
      <c r="C22" s="202">
        <f>'Nat Mens'!C22</f>
        <v>0</v>
      </c>
      <c r="D22" s="123">
        <f>'Nat Mens'!D22</f>
        <v>2</v>
      </c>
      <c r="E22" s="123">
        <f>'Nat Mens'!E22</f>
        <v>2</v>
      </c>
      <c r="F22" s="201">
        <f>'Nat Mens'!F22</f>
        <v>0</v>
      </c>
      <c r="G22" s="201">
        <f>'Nat Mens'!G22</f>
        <v>4</v>
      </c>
      <c r="H22" s="177"/>
      <c r="I22" s="178"/>
      <c r="J22" s="178"/>
      <c r="K22" s="178"/>
      <c r="L22" s="179"/>
      <c r="M22" s="179"/>
      <c r="N22" s="179"/>
      <c r="O22" s="57"/>
    </row>
    <row r="23" spans="1:15" x14ac:dyDescent="0.25">
      <c r="A23" s="107" t="s">
        <v>33</v>
      </c>
      <c r="B23" s="157" t="s">
        <v>358</v>
      </c>
      <c r="C23" s="202">
        <f>'Nat Mens'!C23</f>
        <v>0</v>
      </c>
      <c r="D23" s="123">
        <f>'Nat Mens'!D23</f>
        <v>4</v>
      </c>
      <c r="E23" s="123">
        <f>'Nat Mens'!E23</f>
        <v>1</v>
      </c>
      <c r="F23" s="201">
        <f>'Nat Mens'!F23</f>
        <v>0</v>
      </c>
      <c r="G23" s="201">
        <f>'Nat Mens'!G23</f>
        <v>5</v>
      </c>
      <c r="H23" s="177"/>
      <c r="I23" s="178"/>
      <c r="J23" s="178"/>
      <c r="K23" s="178"/>
      <c r="L23" s="179"/>
      <c r="M23" s="179"/>
      <c r="N23" s="179"/>
      <c r="O23" s="57"/>
    </row>
    <row r="24" spans="1:15" x14ac:dyDescent="0.25">
      <c r="A24" s="107" t="s">
        <v>35</v>
      </c>
      <c r="B24" s="157" t="s">
        <v>357</v>
      </c>
      <c r="C24" s="202">
        <f>'Nat Mens'!C24</f>
        <v>10</v>
      </c>
      <c r="D24" s="123">
        <f>'Nat Mens'!D24</f>
        <v>36</v>
      </c>
      <c r="E24" s="123">
        <f>'Nat Mens'!E24</f>
        <v>24</v>
      </c>
      <c r="F24" s="201">
        <f>'Nat Mens'!F24</f>
        <v>20</v>
      </c>
      <c r="G24" s="201">
        <f>'Nat Mens'!G24</f>
        <v>90</v>
      </c>
      <c r="H24" s="177"/>
      <c r="I24" s="178"/>
      <c r="J24" s="178"/>
      <c r="K24" s="178"/>
      <c r="L24" s="179"/>
      <c r="M24" s="179"/>
      <c r="N24" s="179"/>
      <c r="O24" s="57"/>
    </row>
    <row r="25" spans="1:15" x14ac:dyDescent="0.25">
      <c r="A25" s="107" t="s">
        <v>37</v>
      </c>
      <c r="B25" s="157" t="s">
        <v>355</v>
      </c>
      <c r="C25" s="202">
        <f>'Nat Mens'!C25</f>
        <v>1</v>
      </c>
      <c r="D25" s="123">
        <f>'Nat Mens'!D25</f>
        <v>38</v>
      </c>
      <c r="E25" s="123">
        <f>'Nat Mens'!E25</f>
        <v>1</v>
      </c>
      <c r="F25" s="201">
        <f>'Nat Mens'!F25</f>
        <v>8</v>
      </c>
      <c r="G25" s="201">
        <f>'Nat Mens'!G25</f>
        <v>48</v>
      </c>
      <c r="H25" s="177"/>
      <c r="I25" s="178"/>
      <c r="J25" s="178"/>
      <c r="K25" s="178"/>
      <c r="L25" s="179"/>
      <c r="M25" s="179"/>
      <c r="N25" s="179"/>
      <c r="O25" s="57"/>
    </row>
    <row r="26" spans="1:15" x14ac:dyDescent="0.25">
      <c r="A26" s="107" t="s">
        <v>39</v>
      </c>
      <c r="B26" s="157" t="s">
        <v>356</v>
      </c>
      <c r="C26" s="202">
        <f>'Nat Mens'!C26</f>
        <v>0</v>
      </c>
      <c r="D26" s="123">
        <f>'Nat Mens'!D26</f>
        <v>3</v>
      </c>
      <c r="E26" s="123">
        <f>'Nat Mens'!E26</f>
        <v>0</v>
      </c>
      <c r="F26" s="201">
        <f>'Nat Mens'!F26</f>
        <v>0</v>
      </c>
      <c r="G26" s="201">
        <f>'Nat Mens'!G26</f>
        <v>3</v>
      </c>
      <c r="H26" s="177"/>
      <c r="I26" s="178"/>
      <c r="J26" s="178"/>
      <c r="K26" s="178"/>
      <c r="L26" s="179"/>
      <c r="M26" s="179"/>
      <c r="N26" s="179"/>
      <c r="O26" s="57"/>
    </row>
    <row r="27" spans="1:15" x14ac:dyDescent="0.25">
      <c r="A27" s="107" t="s">
        <v>41</v>
      </c>
      <c r="B27" s="20" t="s">
        <v>379</v>
      </c>
      <c r="C27" s="202">
        <f>'Nat Mens'!C27</f>
        <v>4</v>
      </c>
      <c r="D27" s="123">
        <f>'Nat Mens'!D27</f>
        <v>19</v>
      </c>
      <c r="E27" s="123">
        <f>'Nat Mens'!E27</f>
        <v>0</v>
      </c>
      <c r="F27" s="201">
        <f>'Nat Mens'!F27</f>
        <v>5</v>
      </c>
      <c r="G27" s="201">
        <f>'Nat Mens'!G27</f>
        <v>28</v>
      </c>
      <c r="H27" s="177"/>
      <c r="I27" s="178"/>
      <c r="J27" s="178"/>
      <c r="K27" s="178"/>
      <c r="L27" s="179"/>
      <c r="M27" s="179"/>
      <c r="N27" s="179"/>
      <c r="O27" s="57"/>
    </row>
    <row r="28" spans="1:15" x14ac:dyDescent="0.25">
      <c r="A28" s="107" t="s">
        <v>43</v>
      </c>
      <c r="B28" s="20" t="s">
        <v>380</v>
      </c>
      <c r="C28" s="202">
        <f>'Nat Mens'!C28</f>
        <v>9</v>
      </c>
      <c r="D28" s="123">
        <f>'Nat Mens'!D28</f>
        <v>27</v>
      </c>
      <c r="E28" s="123">
        <f>'Nat Mens'!E28</f>
        <v>3</v>
      </c>
      <c r="F28" s="201">
        <f>'Nat Mens'!F28</f>
        <v>4</v>
      </c>
      <c r="G28" s="201">
        <f>'Nat Mens'!G28</f>
        <v>43</v>
      </c>
      <c r="H28" s="177"/>
      <c r="I28" s="178"/>
      <c r="J28" s="178"/>
      <c r="K28" s="178"/>
      <c r="L28" s="179"/>
      <c r="M28" s="179"/>
      <c r="N28" s="179"/>
      <c r="O28" s="57"/>
    </row>
    <row r="29" spans="1:15" x14ac:dyDescent="0.25">
      <c r="A29" s="107" t="s">
        <v>45</v>
      </c>
      <c r="B29" s="20" t="s">
        <v>38</v>
      </c>
      <c r="C29" s="202">
        <f>'Nat Mens'!C29</f>
        <v>1</v>
      </c>
      <c r="D29" s="123">
        <f>'Nat Mens'!D29</f>
        <v>2</v>
      </c>
      <c r="E29" s="123">
        <f>'Nat Mens'!E29</f>
        <v>0</v>
      </c>
      <c r="F29" s="201">
        <f>'Nat Mens'!F29</f>
        <v>0</v>
      </c>
      <c r="G29" s="201">
        <f>'Nat Mens'!G29</f>
        <v>3</v>
      </c>
      <c r="H29" s="177"/>
      <c r="I29" s="178"/>
      <c r="J29" s="178"/>
      <c r="K29" s="178"/>
      <c r="L29" s="179"/>
      <c r="M29" s="179"/>
      <c r="N29" s="179"/>
      <c r="O29" s="57"/>
    </row>
    <row r="30" spans="1:15" x14ac:dyDescent="0.25">
      <c r="A30" s="107" t="s">
        <v>47</v>
      </c>
      <c r="B30" s="20" t="s">
        <v>40</v>
      </c>
      <c r="C30" s="202">
        <f>'Nat Mens'!C30</f>
        <v>8</v>
      </c>
      <c r="D30" s="123">
        <f>'Nat Mens'!D30</f>
        <v>15</v>
      </c>
      <c r="E30" s="123">
        <f>'Nat Mens'!E30</f>
        <v>8</v>
      </c>
      <c r="F30" s="201">
        <f>'Nat Mens'!F30</f>
        <v>4</v>
      </c>
      <c r="G30" s="201">
        <f>'Nat Mens'!G30</f>
        <v>35</v>
      </c>
      <c r="H30" s="177"/>
      <c r="I30" s="178"/>
      <c r="J30" s="178"/>
      <c r="K30" s="178"/>
      <c r="L30" s="179"/>
      <c r="M30" s="179"/>
      <c r="N30" s="179"/>
      <c r="O30" s="57"/>
    </row>
    <row r="31" spans="1:15" x14ac:dyDescent="0.25">
      <c r="A31" s="107" t="s">
        <v>49</v>
      </c>
      <c r="B31" s="20" t="s">
        <v>42</v>
      </c>
      <c r="C31" s="202">
        <f>'Nat Mens'!C31</f>
        <v>3</v>
      </c>
      <c r="D31" s="123">
        <f>'Nat Mens'!D31</f>
        <v>3</v>
      </c>
      <c r="E31" s="123">
        <f>'Nat Mens'!E31</f>
        <v>4</v>
      </c>
      <c r="F31" s="201">
        <f>'Nat Mens'!F31</f>
        <v>5</v>
      </c>
      <c r="G31" s="201">
        <f>'Nat Mens'!G31</f>
        <v>15</v>
      </c>
      <c r="H31" s="177"/>
      <c r="I31" s="178"/>
      <c r="J31" s="178"/>
      <c r="K31" s="178"/>
      <c r="L31" s="179"/>
      <c r="M31" s="179"/>
      <c r="N31" s="179"/>
      <c r="O31" s="57"/>
    </row>
    <row r="32" spans="1:15" x14ac:dyDescent="0.25">
      <c r="A32" s="107" t="s">
        <v>50</v>
      </c>
      <c r="B32" s="20" t="s">
        <v>44</v>
      </c>
      <c r="C32" s="202">
        <f>'Nat Mens'!C32</f>
        <v>0</v>
      </c>
      <c r="D32" s="123">
        <f>'Nat Mens'!D32</f>
        <v>0</v>
      </c>
      <c r="E32" s="123">
        <f>'Nat Mens'!E32</f>
        <v>0</v>
      </c>
      <c r="F32" s="201">
        <f>'Nat Mens'!F32</f>
        <v>0</v>
      </c>
      <c r="G32" s="201">
        <f>'Nat Mens'!G32</f>
        <v>0</v>
      </c>
      <c r="H32" s="177"/>
      <c r="I32" s="178"/>
      <c r="J32" s="178"/>
      <c r="K32" s="178"/>
      <c r="L32" s="179"/>
      <c r="M32" s="179"/>
      <c r="N32" s="179"/>
      <c r="O32" s="57"/>
    </row>
    <row r="33" spans="1:15" x14ac:dyDescent="0.25">
      <c r="A33" s="107" t="s">
        <v>51</v>
      </c>
      <c r="B33" s="20" t="s">
        <v>46</v>
      </c>
      <c r="C33" s="202">
        <f>'Nat Mens'!C33</f>
        <v>0</v>
      </c>
      <c r="D33" s="123">
        <f>'Nat Mens'!D33</f>
        <v>2</v>
      </c>
      <c r="E33" s="123">
        <f>'Nat Mens'!E33</f>
        <v>0</v>
      </c>
      <c r="F33" s="201">
        <f>'Nat Mens'!F33</f>
        <v>0</v>
      </c>
      <c r="G33" s="201">
        <f>'Nat Mens'!G33</f>
        <v>2</v>
      </c>
      <c r="H33" s="177"/>
      <c r="I33" s="178"/>
      <c r="J33" s="178"/>
      <c r="K33" s="178"/>
      <c r="L33" s="179"/>
      <c r="M33" s="179"/>
      <c r="N33" s="179"/>
      <c r="O33" s="57"/>
    </row>
    <row r="34" spans="1:15" x14ac:dyDescent="0.25">
      <c r="A34" s="107" t="s">
        <v>53</v>
      </c>
      <c r="B34" s="20" t="s">
        <v>48</v>
      </c>
      <c r="C34" s="202">
        <f>'Nat Mens'!C34</f>
        <v>0</v>
      </c>
      <c r="D34" s="123">
        <f>'Nat Mens'!D34</f>
        <v>0</v>
      </c>
      <c r="E34" s="123">
        <f>'Nat Mens'!E34</f>
        <v>1</v>
      </c>
      <c r="F34" s="201">
        <f>'Nat Mens'!F34</f>
        <v>0</v>
      </c>
      <c r="G34" s="201">
        <f>'Nat Mens'!G34</f>
        <v>1</v>
      </c>
      <c r="H34" s="177"/>
      <c r="I34" s="178"/>
      <c r="J34" s="178"/>
      <c r="K34" s="178"/>
      <c r="L34" s="179"/>
      <c r="M34" s="179"/>
      <c r="N34" s="179"/>
      <c r="O34" s="57"/>
    </row>
    <row r="35" spans="1:15" x14ac:dyDescent="0.25">
      <c r="A35" s="107" t="s">
        <v>54</v>
      </c>
      <c r="B35" s="157" t="s">
        <v>359</v>
      </c>
      <c r="C35" s="202">
        <f>'Nat Mens'!C35</f>
        <v>0</v>
      </c>
      <c r="D35" s="123">
        <f>'Nat Mens'!D35</f>
        <v>1</v>
      </c>
      <c r="E35" s="123">
        <f>'Nat Mens'!E35</f>
        <v>0</v>
      </c>
      <c r="F35" s="201">
        <f>'Nat Mens'!F35</f>
        <v>0</v>
      </c>
      <c r="G35" s="201">
        <f>'Nat Mens'!G35</f>
        <v>1</v>
      </c>
      <c r="H35" s="177"/>
      <c r="I35" s="178"/>
      <c r="J35" s="178"/>
      <c r="K35" s="178"/>
      <c r="L35" s="179"/>
      <c r="M35" s="179"/>
      <c r="N35" s="179"/>
      <c r="O35" s="57"/>
    </row>
    <row r="36" spans="1:15" x14ac:dyDescent="0.25">
      <c r="A36" s="107" t="s">
        <v>56</v>
      </c>
      <c r="B36" s="157" t="s">
        <v>360</v>
      </c>
      <c r="C36" s="202">
        <f>'Nat Mens'!C36</f>
        <v>0</v>
      </c>
      <c r="D36" s="123">
        <f>'Nat Mens'!D36</f>
        <v>0</v>
      </c>
      <c r="E36" s="123">
        <f>'Nat Mens'!E36</f>
        <v>0</v>
      </c>
      <c r="F36" s="201">
        <f>'Nat Mens'!F36</f>
        <v>0</v>
      </c>
      <c r="G36" s="201">
        <f>'Nat Mens'!G36</f>
        <v>0</v>
      </c>
      <c r="H36" s="177"/>
      <c r="I36" s="178"/>
      <c r="J36" s="178"/>
      <c r="K36" s="178"/>
      <c r="L36" s="179"/>
      <c r="M36" s="179"/>
      <c r="N36" s="179"/>
      <c r="O36" s="57"/>
    </row>
    <row r="37" spans="1:15" x14ac:dyDescent="0.25">
      <c r="A37" s="107" t="s">
        <v>57</v>
      </c>
      <c r="B37" s="157" t="s">
        <v>361</v>
      </c>
      <c r="C37" s="202">
        <f>'Nat Mens'!C37</f>
        <v>0</v>
      </c>
      <c r="D37" s="123">
        <f>'Nat Mens'!D37</f>
        <v>0</v>
      </c>
      <c r="E37" s="123">
        <f>'Nat Mens'!E37</f>
        <v>0</v>
      </c>
      <c r="F37" s="201">
        <f>'Nat Mens'!F37</f>
        <v>0</v>
      </c>
      <c r="G37" s="201">
        <f>'Nat Mens'!G37</f>
        <v>0</v>
      </c>
      <c r="H37" s="177"/>
      <c r="I37" s="178"/>
      <c r="J37" s="178"/>
      <c r="K37" s="178"/>
      <c r="L37" s="179"/>
      <c r="M37" s="179"/>
      <c r="N37" s="179"/>
      <c r="O37" s="57"/>
    </row>
    <row r="38" spans="1:15" x14ac:dyDescent="0.25">
      <c r="A38" s="107" t="s">
        <v>59</v>
      </c>
      <c r="B38" s="157" t="s">
        <v>363</v>
      </c>
      <c r="C38" s="202">
        <f>'Nat Mens'!C38</f>
        <v>0</v>
      </c>
      <c r="D38" s="123">
        <f>'Nat Mens'!D38</f>
        <v>2</v>
      </c>
      <c r="E38" s="123">
        <f>'Nat Mens'!E38</f>
        <v>1</v>
      </c>
      <c r="F38" s="201">
        <f>'Nat Mens'!F38</f>
        <v>0</v>
      </c>
      <c r="G38" s="201">
        <f>'Nat Mens'!G38</f>
        <v>3</v>
      </c>
      <c r="H38" s="177"/>
      <c r="I38" s="178"/>
      <c r="J38" s="178"/>
      <c r="K38" s="178"/>
      <c r="L38" s="179"/>
      <c r="M38" s="179"/>
      <c r="N38" s="179"/>
      <c r="O38" s="57"/>
    </row>
    <row r="39" spans="1:15" x14ac:dyDescent="0.25">
      <c r="A39" s="107" t="s">
        <v>60</v>
      </c>
      <c r="B39" s="157" t="s">
        <v>362</v>
      </c>
      <c r="C39" s="202">
        <f>'Nat Mens'!C39</f>
        <v>1</v>
      </c>
      <c r="D39" s="123">
        <f>'Nat Mens'!D39</f>
        <v>1</v>
      </c>
      <c r="E39" s="123">
        <f>'Nat Mens'!E39</f>
        <v>0</v>
      </c>
      <c r="F39" s="201">
        <f>'Nat Mens'!F39</f>
        <v>0</v>
      </c>
      <c r="G39" s="201">
        <f>'Nat Mens'!G39</f>
        <v>2</v>
      </c>
      <c r="H39" s="177"/>
      <c r="I39" s="178"/>
      <c r="J39" s="178"/>
      <c r="K39" s="178"/>
      <c r="L39" s="179"/>
      <c r="M39" s="179"/>
      <c r="N39" s="179"/>
      <c r="O39" s="57"/>
    </row>
    <row r="40" spans="1:15" x14ac:dyDescent="0.25">
      <c r="A40" s="107" t="s">
        <v>62</v>
      </c>
      <c r="B40" s="20" t="s">
        <v>52</v>
      </c>
      <c r="C40" s="202">
        <f>'Nat Mens'!C40</f>
        <v>0</v>
      </c>
      <c r="D40" s="123">
        <f>'Nat Mens'!D40</f>
        <v>4</v>
      </c>
      <c r="E40" s="123">
        <f>'Nat Mens'!E40</f>
        <v>8</v>
      </c>
      <c r="F40" s="201">
        <f>'Nat Mens'!F40</f>
        <v>2</v>
      </c>
      <c r="G40" s="201">
        <f>'Nat Mens'!G40</f>
        <v>14</v>
      </c>
      <c r="H40" s="177"/>
      <c r="I40" s="178"/>
      <c r="J40" s="178"/>
      <c r="K40" s="178"/>
      <c r="L40" s="179"/>
      <c r="M40" s="179"/>
      <c r="N40" s="179"/>
      <c r="O40" s="57"/>
    </row>
    <row r="41" spans="1:15" x14ac:dyDescent="0.25">
      <c r="A41" s="107" t="s">
        <v>63</v>
      </c>
      <c r="B41" s="157" t="s">
        <v>365</v>
      </c>
      <c r="C41" s="202">
        <f>'Nat Mens'!C41</f>
        <v>0</v>
      </c>
      <c r="D41" s="123">
        <f>'Nat Mens'!D41</f>
        <v>0</v>
      </c>
      <c r="E41" s="123">
        <f>'Nat Mens'!E41</f>
        <v>0</v>
      </c>
      <c r="F41" s="201">
        <f>'Nat Mens'!F41</f>
        <v>0</v>
      </c>
      <c r="G41" s="201">
        <f>'Nat Mens'!G41</f>
        <v>0</v>
      </c>
      <c r="H41" s="177"/>
      <c r="I41" s="178"/>
      <c r="J41" s="178"/>
      <c r="K41" s="178"/>
      <c r="L41" s="179"/>
      <c r="M41" s="179"/>
      <c r="N41" s="179"/>
      <c r="O41" s="57"/>
    </row>
    <row r="42" spans="1:15" x14ac:dyDescent="0.25">
      <c r="A42" s="107" t="s">
        <v>65</v>
      </c>
      <c r="B42" s="157" t="s">
        <v>364</v>
      </c>
      <c r="C42" s="202">
        <f>'Nat Mens'!C42</f>
        <v>0</v>
      </c>
      <c r="D42" s="123">
        <f>'Nat Mens'!D42</f>
        <v>0</v>
      </c>
      <c r="E42" s="123">
        <f>'Nat Mens'!E42</f>
        <v>0</v>
      </c>
      <c r="F42" s="201">
        <f>'Nat Mens'!F42</f>
        <v>0</v>
      </c>
      <c r="G42" s="201">
        <f>'Nat Mens'!G42</f>
        <v>0</v>
      </c>
      <c r="H42" s="177"/>
      <c r="I42" s="178"/>
      <c r="J42" s="178"/>
      <c r="K42" s="178"/>
      <c r="L42" s="179"/>
      <c r="M42" s="179"/>
      <c r="N42" s="179"/>
      <c r="O42" s="57"/>
    </row>
    <row r="43" spans="1:15" x14ac:dyDescent="0.25">
      <c r="A43" s="107" t="s">
        <v>67</v>
      </c>
      <c r="B43" s="196" t="s">
        <v>55</v>
      </c>
      <c r="C43" s="202">
        <f>'Nat Mens'!C43</f>
        <v>2</v>
      </c>
      <c r="D43" s="123">
        <f>'Nat Mens'!D43</f>
        <v>15</v>
      </c>
      <c r="E43" s="123">
        <f>'Nat Mens'!E43</f>
        <v>4</v>
      </c>
      <c r="F43" s="201">
        <f>'Nat Mens'!F43</f>
        <v>6</v>
      </c>
      <c r="G43" s="201">
        <f>'Nat Mens'!G43</f>
        <v>27</v>
      </c>
      <c r="H43" s="177"/>
      <c r="I43" s="178"/>
      <c r="J43" s="178"/>
      <c r="K43" s="178"/>
      <c r="L43" s="179"/>
      <c r="M43" s="179"/>
      <c r="N43" s="179"/>
      <c r="O43" s="57"/>
    </row>
    <row r="44" spans="1:15" x14ac:dyDescent="0.25">
      <c r="A44" s="107" t="s">
        <v>69</v>
      </c>
      <c r="B44" s="157" t="s">
        <v>366</v>
      </c>
      <c r="C44" s="202">
        <f>'Nat Mens'!C44</f>
        <v>7</v>
      </c>
      <c r="D44" s="123">
        <f>'Nat Mens'!D44</f>
        <v>2</v>
      </c>
      <c r="E44" s="123">
        <f>'Nat Mens'!E44</f>
        <v>1</v>
      </c>
      <c r="F44" s="201">
        <f>'Nat Mens'!F44</f>
        <v>0</v>
      </c>
      <c r="G44" s="201">
        <f>'Nat Mens'!G44</f>
        <v>10</v>
      </c>
      <c r="H44" s="177"/>
      <c r="I44" s="178"/>
      <c r="J44" s="178"/>
      <c r="K44" s="178"/>
      <c r="L44" s="179"/>
      <c r="M44" s="179"/>
      <c r="N44" s="179"/>
      <c r="O44" s="57"/>
    </row>
    <row r="45" spans="1:15" x14ac:dyDescent="0.25">
      <c r="A45" s="107" t="s">
        <v>71</v>
      </c>
      <c r="B45" s="157" t="s">
        <v>367</v>
      </c>
      <c r="C45" s="202">
        <f>'Nat Mens'!C45</f>
        <v>1</v>
      </c>
      <c r="D45" s="123">
        <f>'Nat Mens'!D45</f>
        <v>0</v>
      </c>
      <c r="E45" s="123">
        <f>'Nat Mens'!E45</f>
        <v>1</v>
      </c>
      <c r="F45" s="201">
        <f>'Nat Mens'!F45</f>
        <v>0</v>
      </c>
      <c r="G45" s="201">
        <f>'Nat Mens'!G45</f>
        <v>2</v>
      </c>
      <c r="H45" s="177"/>
      <c r="I45" s="178"/>
      <c r="J45" s="178"/>
      <c r="K45" s="178"/>
      <c r="L45" s="179"/>
      <c r="M45" s="179"/>
      <c r="N45" s="179"/>
      <c r="O45" s="57"/>
    </row>
    <row r="46" spans="1:15" x14ac:dyDescent="0.25">
      <c r="A46" s="107" t="s">
        <v>73</v>
      </c>
      <c r="B46" s="157" t="s">
        <v>369</v>
      </c>
      <c r="C46" s="202">
        <f>'Nat Mens'!C46</f>
        <v>0</v>
      </c>
      <c r="D46" s="123">
        <f>'Nat Mens'!D46</f>
        <v>0</v>
      </c>
      <c r="E46" s="123">
        <f>'Nat Mens'!E46</f>
        <v>0</v>
      </c>
      <c r="F46" s="201">
        <f>'Nat Mens'!F46</f>
        <v>0</v>
      </c>
      <c r="G46" s="201">
        <f>'Nat Mens'!G46</f>
        <v>0</v>
      </c>
      <c r="H46" s="177"/>
      <c r="I46" s="178"/>
      <c r="J46" s="178"/>
      <c r="K46" s="178"/>
      <c r="L46" s="179"/>
      <c r="M46" s="179"/>
      <c r="N46" s="179"/>
      <c r="O46" s="57"/>
    </row>
    <row r="47" spans="1:15" x14ac:dyDescent="0.25">
      <c r="A47" s="107" t="s">
        <v>75</v>
      </c>
      <c r="B47" s="157" t="s">
        <v>368</v>
      </c>
      <c r="C47" s="202">
        <f>'Nat Mens'!C47</f>
        <v>0</v>
      </c>
      <c r="D47" s="123">
        <f>'Nat Mens'!D47</f>
        <v>1</v>
      </c>
      <c r="E47" s="123">
        <f>'Nat Mens'!E47</f>
        <v>0</v>
      </c>
      <c r="F47" s="201">
        <f>'Nat Mens'!F47</f>
        <v>0</v>
      </c>
      <c r="G47" s="201">
        <f>'Nat Mens'!G47</f>
        <v>1</v>
      </c>
      <c r="H47" s="177"/>
      <c r="I47" s="178"/>
      <c r="J47" s="178"/>
      <c r="K47" s="178"/>
      <c r="L47" s="179"/>
      <c r="M47" s="179"/>
      <c r="N47" s="179"/>
      <c r="O47" s="57"/>
    </row>
    <row r="48" spans="1:15" x14ac:dyDescent="0.25">
      <c r="A48" s="107" t="s">
        <v>77</v>
      </c>
      <c r="B48" s="20" t="s">
        <v>58</v>
      </c>
      <c r="C48" s="202">
        <f>'Nat Mens'!C48</f>
        <v>0</v>
      </c>
      <c r="D48" s="123">
        <f>'Nat Mens'!D48</f>
        <v>0</v>
      </c>
      <c r="E48" s="123">
        <f>'Nat Mens'!E48</f>
        <v>0</v>
      </c>
      <c r="F48" s="201">
        <f>'Nat Mens'!F48</f>
        <v>1</v>
      </c>
      <c r="G48" s="201">
        <f>'Nat Mens'!G48</f>
        <v>1</v>
      </c>
      <c r="H48" s="177"/>
      <c r="I48" s="178"/>
      <c r="J48" s="178"/>
      <c r="K48" s="178"/>
      <c r="L48" s="179"/>
      <c r="M48" s="179"/>
      <c r="N48" s="179"/>
      <c r="O48" s="57"/>
    </row>
    <row r="49" spans="1:15" x14ac:dyDescent="0.25">
      <c r="A49" s="107" t="s">
        <v>79</v>
      </c>
      <c r="B49" s="157" t="s">
        <v>371</v>
      </c>
      <c r="C49" s="202">
        <f>'Nat Mens'!C49</f>
        <v>1</v>
      </c>
      <c r="D49" s="123">
        <f>'Nat Mens'!D49</f>
        <v>2</v>
      </c>
      <c r="E49" s="123">
        <f>'Nat Mens'!E49</f>
        <v>0</v>
      </c>
      <c r="F49" s="201">
        <f>'Nat Mens'!F49</f>
        <v>1</v>
      </c>
      <c r="G49" s="201">
        <f>'Nat Mens'!G49</f>
        <v>4</v>
      </c>
      <c r="H49" s="177"/>
      <c r="I49" s="178"/>
      <c r="J49" s="178"/>
      <c r="K49" s="178"/>
      <c r="L49" s="179"/>
      <c r="M49" s="179"/>
      <c r="N49" s="179"/>
      <c r="O49" s="57"/>
    </row>
    <row r="50" spans="1:15" x14ac:dyDescent="0.25">
      <c r="A50" s="107" t="s">
        <v>81</v>
      </c>
      <c r="B50" s="157" t="s">
        <v>370</v>
      </c>
      <c r="C50" s="202">
        <f>'Nat Mens'!C50</f>
        <v>0</v>
      </c>
      <c r="D50" s="123">
        <f>'Nat Mens'!D50</f>
        <v>2</v>
      </c>
      <c r="E50" s="123">
        <f>'Nat Mens'!E50</f>
        <v>0</v>
      </c>
      <c r="F50" s="201">
        <f>'Nat Mens'!F50</f>
        <v>0</v>
      </c>
      <c r="G50" s="201">
        <f>'Nat Mens'!G50</f>
        <v>2</v>
      </c>
      <c r="H50" s="177"/>
      <c r="I50" s="178"/>
      <c r="J50" s="178"/>
      <c r="K50" s="178"/>
      <c r="L50" s="179"/>
      <c r="M50" s="179"/>
      <c r="N50" s="179"/>
      <c r="O50" s="57"/>
    </row>
    <row r="51" spans="1:15" x14ac:dyDescent="0.25">
      <c r="A51" s="107" t="s">
        <v>216</v>
      </c>
      <c r="B51" s="158" t="s">
        <v>372</v>
      </c>
      <c r="C51" s="202">
        <f>'Nat Mens'!C51</f>
        <v>0</v>
      </c>
      <c r="D51" s="123">
        <f>'Nat Mens'!D51</f>
        <v>0</v>
      </c>
      <c r="E51" s="123">
        <f>'Nat Mens'!E51</f>
        <v>0</v>
      </c>
      <c r="F51" s="201">
        <f>'Nat Mens'!F51</f>
        <v>0</v>
      </c>
      <c r="G51" s="201">
        <f>'Nat Mens'!G51</f>
        <v>0</v>
      </c>
      <c r="H51" s="177"/>
      <c r="I51" s="178"/>
      <c r="J51" s="178"/>
      <c r="K51" s="178"/>
      <c r="L51" s="179"/>
      <c r="M51" s="179"/>
      <c r="N51" s="179"/>
      <c r="O51" s="57"/>
    </row>
    <row r="52" spans="1:15" x14ac:dyDescent="0.25">
      <c r="A52" s="107" t="s">
        <v>217</v>
      </c>
      <c r="B52" s="20" t="s">
        <v>61</v>
      </c>
      <c r="C52" s="202">
        <f>'Nat Mens'!C52</f>
        <v>0</v>
      </c>
      <c r="D52" s="123">
        <f>'Nat Mens'!D52</f>
        <v>7</v>
      </c>
      <c r="E52" s="123">
        <f>'Nat Mens'!E52</f>
        <v>0</v>
      </c>
      <c r="F52" s="201">
        <f>'Nat Mens'!F52</f>
        <v>0</v>
      </c>
      <c r="G52" s="201">
        <f>'Nat Mens'!G52</f>
        <v>7</v>
      </c>
      <c r="H52" s="177"/>
      <c r="I52" s="178"/>
      <c r="J52" s="178"/>
      <c r="K52" s="178"/>
      <c r="L52" s="179"/>
      <c r="M52" s="179"/>
      <c r="N52" s="179"/>
      <c r="O52" s="57"/>
    </row>
    <row r="53" spans="1:15" x14ac:dyDescent="0.25">
      <c r="A53" s="107" t="s">
        <v>218</v>
      </c>
      <c r="B53" s="157" t="s">
        <v>373</v>
      </c>
      <c r="C53" s="202">
        <f>'Nat Mens'!C53</f>
        <v>0</v>
      </c>
      <c r="D53" s="123">
        <f>'Nat Mens'!D53</f>
        <v>0</v>
      </c>
      <c r="E53" s="123">
        <f>'Nat Mens'!E53</f>
        <v>0</v>
      </c>
      <c r="F53" s="201">
        <f>'Nat Mens'!F53</f>
        <v>0</v>
      </c>
      <c r="G53" s="201">
        <f>'Nat Mens'!G53</f>
        <v>0</v>
      </c>
      <c r="H53" s="177"/>
      <c r="I53" s="178"/>
      <c r="J53" s="178"/>
      <c r="K53" s="178"/>
      <c r="L53" s="179"/>
      <c r="M53" s="179"/>
      <c r="N53" s="179"/>
      <c r="O53" s="57"/>
    </row>
    <row r="54" spans="1:15" x14ac:dyDescent="0.25">
      <c r="A54" s="107" t="s">
        <v>260</v>
      </c>
      <c r="B54" s="158" t="s">
        <v>374</v>
      </c>
      <c r="C54" s="202">
        <f>'Nat Mens'!C54</f>
        <v>0</v>
      </c>
      <c r="D54" s="123">
        <f>'Nat Mens'!D54</f>
        <v>0</v>
      </c>
      <c r="E54" s="123">
        <f>'Nat Mens'!E54</f>
        <v>0</v>
      </c>
      <c r="F54" s="201">
        <f>'Nat Mens'!F54</f>
        <v>0</v>
      </c>
      <c r="G54" s="201">
        <f>'Nat Mens'!G54</f>
        <v>0</v>
      </c>
      <c r="H54" s="177"/>
      <c r="I54" s="178"/>
      <c r="J54" s="178"/>
      <c r="K54" s="178"/>
      <c r="L54" s="179"/>
      <c r="M54" s="179"/>
      <c r="N54" s="179"/>
      <c r="O54" s="57"/>
    </row>
    <row r="55" spans="1:15" x14ac:dyDescent="0.25">
      <c r="A55" s="107" t="s">
        <v>262</v>
      </c>
      <c r="B55" s="158" t="s">
        <v>64</v>
      </c>
      <c r="C55" s="202">
        <f>'Nat Mens'!C55</f>
        <v>0</v>
      </c>
      <c r="D55" s="123">
        <f>'Nat Mens'!D55</f>
        <v>0</v>
      </c>
      <c r="E55" s="123">
        <f>'Nat Mens'!E55</f>
        <v>0</v>
      </c>
      <c r="F55" s="201">
        <f>'Nat Mens'!F55</f>
        <v>3</v>
      </c>
      <c r="G55" s="201">
        <f>'Nat Mens'!G55</f>
        <v>3</v>
      </c>
      <c r="H55" s="177"/>
      <c r="I55" s="178"/>
      <c r="J55" s="178"/>
      <c r="K55" s="178"/>
      <c r="L55" s="179"/>
      <c r="M55" s="179"/>
      <c r="N55" s="179"/>
      <c r="O55" s="57"/>
    </row>
    <row r="56" spans="1:15" x14ac:dyDescent="0.25">
      <c r="A56" s="107" t="s">
        <v>264</v>
      </c>
      <c r="B56" s="158" t="s">
        <v>375</v>
      </c>
      <c r="C56" s="202">
        <f>'Nat Mens'!C56</f>
        <v>1</v>
      </c>
      <c r="D56" s="123">
        <f>'Nat Mens'!D56</f>
        <v>2</v>
      </c>
      <c r="E56" s="123">
        <f>'Nat Mens'!E56</f>
        <v>0</v>
      </c>
      <c r="F56" s="201">
        <f>'Nat Mens'!F56</f>
        <v>0</v>
      </c>
      <c r="G56" s="201">
        <f>'Nat Mens'!G56</f>
        <v>3</v>
      </c>
      <c r="H56" s="177"/>
      <c r="I56" s="178"/>
      <c r="J56" s="178"/>
      <c r="K56" s="178"/>
      <c r="L56" s="179"/>
      <c r="M56" s="179"/>
      <c r="N56" s="179"/>
      <c r="O56" s="57"/>
    </row>
    <row r="57" spans="1:15" x14ac:dyDescent="0.25">
      <c r="A57" s="107" t="s">
        <v>266</v>
      </c>
      <c r="B57" s="20" t="s">
        <v>64</v>
      </c>
      <c r="C57" s="202">
        <f>'Nat Mens'!C57</f>
        <v>0</v>
      </c>
      <c r="D57" s="123">
        <f>'Nat Mens'!D57</f>
        <v>0</v>
      </c>
      <c r="E57" s="123">
        <f>'Nat Mens'!E57</f>
        <v>0</v>
      </c>
      <c r="F57" s="201">
        <f>'Nat Mens'!F57</f>
        <v>0</v>
      </c>
      <c r="G57" s="201">
        <f>'Nat Mens'!G57</f>
        <v>0</v>
      </c>
      <c r="H57" s="177"/>
      <c r="I57" s="178"/>
      <c r="J57" s="178"/>
      <c r="K57" s="178"/>
      <c r="L57" s="179"/>
      <c r="M57" s="179"/>
      <c r="N57" s="179"/>
      <c r="O57" s="57"/>
    </row>
    <row r="58" spans="1:15" x14ac:dyDescent="0.25">
      <c r="A58" s="107" t="s">
        <v>267</v>
      </c>
      <c r="B58" s="20" t="s">
        <v>66</v>
      </c>
      <c r="C58" s="202">
        <f>'Nat Mens'!C58</f>
        <v>1</v>
      </c>
      <c r="D58" s="123">
        <f>'Nat Mens'!D58</f>
        <v>0</v>
      </c>
      <c r="E58" s="123">
        <f>'Nat Mens'!E58</f>
        <v>0</v>
      </c>
      <c r="F58" s="201">
        <f>'Nat Mens'!F58</f>
        <v>0</v>
      </c>
      <c r="G58" s="201">
        <f>'Nat Mens'!G58</f>
        <v>1</v>
      </c>
      <c r="H58" s="177"/>
      <c r="I58" s="178"/>
      <c r="J58" s="178"/>
      <c r="K58" s="178"/>
      <c r="L58" s="179"/>
      <c r="M58" s="179"/>
      <c r="N58" s="179"/>
      <c r="O58" s="57"/>
    </row>
    <row r="59" spans="1:15" x14ac:dyDescent="0.25">
      <c r="A59" s="107" t="s">
        <v>269</v>
      </c>
      <c r="B59" s="20" t="s">
        <v>68</v>
      </c>
      <c r="C59" s="202">
        <f>'Nat Mens'!C59</f>
        <v>1</v>
      </c>
      <c r="D59" s="123">
        <f>'Nat Mens'!D59</f>
        <v>1</v>
      </c>
      <c r="E59" s="123">
        <f>'Nat Mens'!E59</f>
        <v>0</v>
      </c>
      <c r="F59" s="201">
        <f>'Nat Mens'!F59</f>
        <v>0</v>
      </c>
      <c r="G59" s="201">
        <f>'Nat Mens'!G59</f>
        <v>2</v>
      </c>
      <c r="H59" s="177"/>
      <c r="I59" s="178"/>
      <c r="J59" s="178"/>
      <c r="K59" s="178"/>
      <c r="L59" s="179"/>
      <c r="M59" s="179"/>
      <c r="N59" s="179"/>
      <c r="O59" s="57"/>
    </row>
    <row r="60" spans="1:15" x14ac:dyDescent="0.25">
      <c r="A60" s="107" t="s">
        <v>271</v>
      </c>
      <c r="B60" s="20" t="s">
        <v>70</v>
      </c>
      <c r="C60" s="202">
        <f>'Nat Mens'!C60</f>
        <v>0</v>
      </c>
      <c r="D60" s="123">
        <f>'Nat Mens'!D60</f>
        <v>0</v>
      </c>
      <c r="E60" s="123">
        <f>'Nat Mens'!E60</f>
        <v>0</v>
      </c>
      <c r="F60" s="201">
        <f>'Nat Mens'!F60</f>
        <v>0</v>
      </c>
      <c r="G60" s="201">
        <f>'Nat Mens'!G60</f>
        <v>0</v>
      </c>
      <c r="H60" s="177"/>
      <c r="I60" s="178"/>
      <c r="J60" s="178"/>
      <c r="K60" s="178"/>
      <c r="L60" s="179"/>
      <c r="M60" s="179"/>
      <c r="N60" s="179"/>
      <c r="O60" s="57"/>
    </row>
    <row r="61" spans="1:15" x14ac:dyDescent="0.25">
      <c r="A61" s="107" t="s">
        <v>273</v>
      </c>
      <c r="B61" s="20" t="s">
        <v>72</v>
      </c>
      <c r="C61" s="202">
        <f>'Nat Mens'!C61</f>
        <v>1</v>
      </c>
      <c r="D61" s="123">
        <f>'Nat Mens'!D61</f>
        <v>0</v>
      </c>
      <c r="E61" s="123">
        <f>'Nat Mens'!E61</f>
        <v>0</v>
      </c>
      <c r="F61" s="201">
        <f>'Nat Mens'!F61</f>
        <v>0</v>
      </c>
      <c r="G61" s="201">
        <f>'Nat Mens'!G61</f>
        <v>1</v>
      </c>
      <c r="H61" s="177"/>
      <c r="I61" s="178"/>
      <c r="J61" s="178"/>
      <c r="K61" s="178"/>
      <c r="L61" s="179"/>
      <c r="M61" s="179"/>
      <c r="N61" s="179"/>
      <c r="O61" s="57"/>
    </row>
    <row r="62" spans="1:15" x14ac:dyDescent="0.25">
      <c r="A62" s="107" t="s">
        <v>275</v>
      </c>
      <c r="B62" s="20" t="s">
        <v>74</v>
      </c>
      <c r="C62" s="202">
        <f>'Nat Mens'!C62</f>
        <v>0</v>
      </c>
      <c r="D62" s="123">
        <f>'Nat Mens'!D62</f>
        <v>9</v>
      </c>
      <c r="E62" s="123">
        <f>'Nat Mens'!E62</f>
        <v>0</v>
      </c>
      <c r="F62" s="201">
        <f>'Nat Mens'!F62</f>
        <v>2</v>
      </c>
      <c r="G62" s="201">
        <f>'Nat Mens'!G62</f>
        <v>11</v>
      </c>
      <c r="H62" s="177"/>
      <c r="I62" s="178"/>
      <c r="J62" s="178"/>
      <c r="K62" s="178"/>
      <c r="L62" s="179"/>
      <c r="M62" s="179"/>
      <c r="N62" s="179"/>
      <c r="O62" s="57"/>
    </row>
    <row r="63" spans="1:15" x14ac:dyDescent="0.25">
      <c r="A63" s="107" t="s">
        <v>277</v>
      </c>
      <c r="B63" s="20" t="s">
        <v>76</v>
      </c>
      <c r="C63" s="202">
        <f>'Nat Mens'!C63</f>
        <v>0</v>
      </c>
      <c r="D63" s="123">
        <f>'Nat Mens'!D63</f>
        <v>3</v>
      </c>
      <c r="E63" s="123">
        <f>'Nat Mens'!E63</f>
        <v>0</v>
      </c>
      <c r="F63" s="201">
        <f>'Nat Mens'!F63</f>
        <v>1</v>
      </c>
      <c r="G63" s="201">
        <f>'Nat Mens'!G63</f>
        <v>4</v>
      </c>
      <c r="H63" s="177"/>
      <c r="I63" s="178"/>
      <c r="J63" s="178"/>
      <c r="K63" s="178"/>
      <c r="L63" s="179"/>
      <c r="M63" s="179"/>
      <c r="N63" s="179"/>
      <c r="O63" s="57"/>
    </row>
    <row r="64" spans="1:15" ht="26.25" x14ac:dyDescent="0.25">
      <c r="A64" s="107" t="s">
        <v>279</v>
      </c>
      <c r="B64" s="20" t="s">
        <v>78</v>
      </c>
      <c r="C64" s="202">
        <f>'Nat Mens'!C64</f>
        <v>0</v>
      </c>
      <c r="D64" s="123">
        <f>'Nat Mens'!D64</f>
        <v>0</v>
      </c>
      <c r="E64" s="123">
        <f>'Nat Mens'!E64</f>
        <v>0</v>
      </c>
      <c r="F64" s="201">
        <f>'Nat Mens'!F64</f>
        <v>0</v>
      </c>
      <c r="G64" s="201">
        <f>'Nat Mens'!G64</f>
        <v>0</v>
      </c>
      <c r="H64" s="177"/>
      <c r="I64" s="178"/>
      <c r="J64" s="178"/>
      <c r="K64" s="178"/>
      <c r="L64" s="179"/>
      <c r="M64" s="179"/>
      <c r="N64" s="179"/>
      <c r="O64" s="57"/>
    </row>
    <row r="65" spans="1:15" x14ac:dyDescent="0.25">
      <c r="A65" s="107" t="s">
        <v>281</v>
      </c>
      <c r="B65" s="20" t="s">
        <v>80</v>
      </c>
      <c r="C65" s="202">
        <f>'Nat Mens'!C65</f>
        <v>22</v>
      </c>
      <c r="D65" s="123">
        <f>'Nat Mens'!D65</f>
        <v>101</v>
      </c>
      <c r="E65" s="123">
        <f>'Nat Mens'!E65</f>
        <v>0</v>
      </c>
      <c r="F65" s="201">
        <f>'Nat Mens'!F65</f>
        <v>3</v>
      </c>
      <c r="G65" s="201">
        <f>'Nat Mens'!G65</f>
        <v>126</v>
      </c>
      <c r="H65" s="177"/>
      <c r="I65" s="178"/>
      <c r="J65" s="178"/>
      <c r="K65" s="178"/>
      <c r="L65" s="179"/>
      <c r="M65" s="179"/>
      <c r="N65" s="179"/>
      <c r="O65" s="57"/>
    </row>
    <row r="66" spans="1:15" x14ac:dyDescent="0.25">
      <c r="A66" s="107" t="s">
        <v>283</v>
      </c>
      <c r="B66" s="21" t="s">
        <v>82</v>
      </c>
      <c r="C66" s="13">
        <f>SUM(C20:C65)</f>
        <v>78</v>
      </c>
      <c r="D66" s="13">
        <f t="shared" ref="D66:G66" si="0">SUM(D20:D65)</f>
        <v>332</v>
      </c>
      <c r="E66" s="13">
        <f t="shared" si="0"/>
        <v>62</v>
      </c>
      <c r="F66" s="13">
        <f t="shared" si="0"/>
        <v>71</v>
      </c>
      <c r="G66" s="13">
        <f t="shared" si="0"/>
        <v>543</v>
      </c>
      <c r="H66" s="176"/>
      <c r="I66" s="176"/>
      <c r="J66" s="57"/>
      <c r="K66" s="57"/>
      <c r="L66" s="57"/>
      <c r="M66" s="57"/>
      <c r="N66" s="57"/>
      <c r="O66" s="57"/>
    </row>
    <row r="67" spans="1:15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26"/>
      <c r="B69" s="92" t="s">
        <v>489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5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5" ht="15.75" x14ac:dyDescent="0.25">
      <c r="A71" s="1"/>
      <c r="B71" s="1337" t="s">
        <v>84</v>
      </c>
      <c r="C71" s="1336" t="s">
        <v>421</v>
      </c>
      <c r="D71" s="1336"/>
      <c r="E71" s="1336" t="s">
        <v>422</v>
      </c>
      <c r="F71" s="1336"/>
      <c r="G71" s="1332" t="s">
        <v>119</v>
      </c>
      <c r="H71" s="154"/>
      <c r="I71" s="154"/>
      <c r="J71" s="1"/>
      <c r="K71" s="1"/>
      <c r="L71" s="1"/>
      <c r="M71" s="1"/>
      <c r="N71" s="1"/>
      <c r="O71" s="1"/>
    </row>
    <row r="72" spans="1:15" x14ac:dyDescent="0.25">
      <c r="A72" s="110" t="s">
        <v>83</v>
      </c>
      <c r="B72" s="1338"/>
      <c r="C72" s="67" t="s">
        <v>419</v>
      </c>
      <c r="D72" s="67" t="s">
        <v>420</v>
      </c>
      <c r="E72" s="67" t="s">
        <v>419</v>
      </c>
      <c r="F72" s="67" t="s">
        <v>420</v>
      </c>
      <c r="G72" s="1332"/>
      <c r="H72" s="175"/>
      <c r="I72" s="175"/>
      <c r="J72" s="175"/>
      <c r="K72" s="175"/>
      <c r="L72" s="175"/>
      <c r="M72" s="175"/>
      <c r="N72" s="175"/>
      <c r="O72" s="176"/>
    </row>
    <row r="73" spans="1:15" x14ac:dyDescent="0.25">
      <c r="A73" s="107" t="s">
        <v>13</v>
      </c>
      <c r="B73" s="20" t="s">
        <v>85</v>
      </c>
      <c r="C73" s="204">
        <f>'Nat Mens'!C73</f>
        <v>16</v>
      </c>
      <c r="D73" s="123">
        <f>'Nat Mens'!D73</f>
        <v>91</v>
      </c>
      <c r="E73" s="204">
        <f>'Nat Mens'!E73</f>
        <v>12</v>
      </c>
      <c r="F73" s="201">
        <f>'Nat Mens'!F73</f>
        <v>7</v>
      </c>
      <c r="G73" s="201">
        <f>'Nat Mens'!G73</f>
        <v>126</v>
      </c>
      <c r="H73" s="177"/>
      <c r="I73" s="178"/>
      <c r="J73" s="178"/>
      <c r="K73" s="178"/>
      <c r="L73" s="179"/>
      <c r="M73" s="179"/>
      <c r="N73" s="179"/>
      <c r="O73" s="57"/>
    </row>
    <row r="74" spans="1:15" x14ac:dyDescent="0.25">
      <c r="A74" s="107" t="s">
        <v>19</v>
      </c>
      <c r="B74" s="20" t="s">
        <v>86</v>
      </c>
      <c r="C74" s="204">
        <f>'Nat Mens'!C74</f>
        <v>0</v>
      </c>
      <c r="D74" s="204">
        <f>'Nat Mens'!D74</f>
        <v>5</v>
      </c>
      <c r="E74" s="204">
        <f>'Nat Mens'!E74</f>
        <v>1</v>
      </c>
      <c r="F74" s="201">
        <f>'Nat Mens'!F74</f>
        <v>0</v>
      </c>
      <c r="G74" s="201">
        <f>'Nat Mens'!G74</f>
        <v>6</v>
      </c>
      <c r="H74" s="177"/>
      <c r="I74" s="178"/>
      <c r="J74" s="178"/>
      <c r="K74" s="178"/>
      <c r="L74" s="179"/>
      <c r="M74" s="179"/>
      <c r="N74" s="179"/>
      <c r="O74" s="57"/>
    </row>
    <row r="75" spans="1:15" x14ac:dyDescent="0.25">
      <c r="A75" s="107" t="s">
        <v>25</v>
      </c>
      <c r="B75" s="20" t="s">
        <v>87</v>
      </c>
      <c r="C75" s="204">
        <f>'Nat Mens'!C75</f>
        <v>0</v>
      </c>
      <c r="D75" s="204">
        <f>'Nat Mens'!D75</f>
        <v>5</v>
      </c>
      <c r="E75" s="204">
        <f>'Nat Mens'!E75</f>
        <v>0</v>
      </c>
      <c r="F75" s="201">
        <f>'Nat Mens'!F75</f>
        <v>0</v>
      </c>
      <c r="G75" s="201">
        <f>'Nat Mens'!G75</f>
        <v>5</v>
      </c>
      <c r="H75" s="177"/>
      <c r="I75" s="178"/>
      <c r="J75" s="178"/>
      <c r="K75" s="178"/>
      <c r="L75" s="179"/>
      <c r="M75" s="179"/>
      <c r="N75" s="179"/>
      <c r="O75" s="57"/>
    </row>
    <row r="76" spans="1:15" x14ac:dyDescent="0.25">
      <c r="A76" s="107" t="s">
        <v>33</v>
      </c>
      <c r="B76" s="20" t="s">
        <v>88</v>
      </c>
      <c r="C76" s="204">
        <f>'Nat Mens'!C76</f>
        <v>0</v>
      </c>
      <c r="D76" s="204">
        <f>'Nat Mens'!D76</f>
        <v>1</v>
      </c>
      <c r="E76" s="204">
        <f>'Nat Mens'!E76</f>
        <v>0</v>
      </c>
      <c r="F76" s="201">
        <f>'Nat Mens'!F76</f>
        <v>0</v>
      </c>
      <c r="G76" s="201">
        <f>'Nat Mens'!G76</f>
        <v>1</v>
      </c>
      <c r="H76" s="177"/>
      <c r="I76" s="178"/>
      <c r="J76" s="178"/>
      <c r="K76" s="178"/>
      <c r="L76" s="179"/>
      <c r="M76" s="179"/>
      <c r="N76" s="179"/>
      <c r="O76" s="57"/>
    </row>
    <row r="77" spans="1:15" x14ac:dyDescent="0.25">
      <c r="A77" s="107" t="s">
        <v>35</v>
      </c>
      <c r="B77" s="20" t="s">
        <v>89</v>
      </c>
      <c r="C77" s="204">
        <f>'Nat Mens'!C77</f>
        <v>6</v>
      </c>
      <c r="D77" s="204">
        <f>'Nat Mens'!D77</f>
        <v>28</v>
      </c>
      <c r="E77" s="204">
        <f>'Nat Mens'!E77</f>
        <v>2</v>
      </c>
      <c r="F77" s="201">
        <f>'Nat Mens'!F77</f>
        <v>13</v>
      </c>
      <c r="G77" s="201">
        <f>'Nat Mens'!G77</f>
        <v>49</v>
      </c>
      <c r="H77" s="177"/>
      <c r="I77" s="178"/>
      <c r="J77" s="178"/>
      <c r="K77" s="178"/>
      <c r="L77" s="179"/>
      <c r="M77" s="179"/>
      <c r="N77" s="179"/>
      <c r="O77" s="57"/>
    </row>
    <row r="78" spans="1:15" x14ac:dyDescent="0.25">
      <c r="A78" s="107" t="s">
        <v>37</v>
      </c>
      <c r="B78" s="20" t="s">
        <v>90</v>
      </c>
      <c r="C78" s="204">
        <f>'Nat Mens'!C78</f>
        <v>2</v>
      </c>
      <c r="D78" s="204">
        <f>'Nat Mens'!D78</f>
        <v>12</v>
      </c>
      <c r="E78" s="204">
        <f>'Nat Mens'!E78</f>
        <v>2</v>
      </c>
      <c r="F78" s="201">
        <f>'Nat Mens'!F78</f>
        <v>1</v>
      </c>
      <c r="G78" s="201">
        <f>'Nat Mens'!G78</f>
        <v>17</v>
      </c>
      <c r="H78" s="177"/>
      <c r="I78" s="178"/>
      <c r="J78" s="178"/>
      <c r="K78" s="178"/>
      <c r="L78" s="179"/>
      <c r="M78" s="179"/>
      <c r="N78" s="179"/>
      <c r="O78" s="57"/>
    </row>
    <row r="79" spans="1:15" x14ac:dyDescent="0.25">
      <c r="A79" s="107" t="s">
        <v>39</v>
      </c>
      <c r="B79" s="20" t="s">
        <v>91</v>
      </c>
      <c r="C79" s="204">
        <f>'Nat Mens'!C79</f>
        <v>1</v>
      </c>
      <c r="D79" s="204">
        <f>'Nat Mens'!D79</f>
        <v>10</v>
      </c>
      <c r="E79" s="204">
        <f>'Nat Mens'!E79</f>
        <v>0</v>
      </c>
      <c r="F79" s="201">
        <f>'Nat Mens'!F79</f>
        <v>3</v>
      </c>
      <c r="G79" s="201">
        <f>'Nat Mens'!G79</f>
        <v>14</v>
      </c>
      <c r="H79" s="177"/>
      <c r="I79" s="178"/>
      <c r="J79" s="178"/>
      <c r="K79" s="178"/>
      <c r="L79" s="179"/>
      <c r="M79" s="179"/>
      <c r="N79" s="179"/>
      <c r="O79" s="57"/>
    </row>
    <row r="80" spans="1:15" x14ac:dyDescent="0.25">
      <c r="A80" s="107" t="s">
        <v>41</v>
      </c>
      <c r="B80" s="20" t="s">
        <v>92</v>
      </c>
      <c r="C80" s="204">
        <f>'Nat Mens'!C80</f>
        <v>0</v>
      </c>
      <c r="D80" s="204">
        <f>'Nat Mens'!D80</f>
        <v>1</v>
      </c>
      <c r="E80" s="204">
        <f>'Nat Mens'!E80</f>
        <v>0</v>
      </c>
      <c r="F80" s="201">
        <f>'Nat Mens'!F80</f>
        <v>0</v>
      </c>
      <c r="G80" s="201">
        <f>'Nat Mens'!G80</f>
        <v>1</v>
      </c>
      <c r="H80" s="177"/>
      <c r="I80" s="178"/>
      <c r="J80" s="178"/>
      <c r="K80" s="178"/>
      <c r="L80" s="179"/>
      <c r="M80" s="179"/>
      <c r="N80" s="179"/>
      <c r="O80" s="57"/>
    </row>
    <row r="81" spans="1:15" x14ac:dyDescent="0.25">
      <c r="A81" s="107" t="s">
        <v>43</v>
      </c>
      <c r="B81" s="20" t="s">
        <v>93</v>
      </c>
      <c r="C81" s="204">
        <f>'Nat Mens'!C81</f>
        <v>2</v>
      </c>
      <c r="D81" s="204">
        <f>'Nat Mens'!D81</f>
        <v>4</v>
      </c>
      <c r="E81" s="204">
        <f>'Nat Mens'!E81</f>
        <v>0</v>
      </c>
      <c r="F81" s="201">
        <f>'Nat Mens'!F81</f>
        <v>2</v>
      </c>
      <c r="G81" s="201">
        <f>'Nat Mens'!G81</f>
        <v>8</v>
      </c>
      <c r="H81" s="177"/>
      <c r="I81" s="178"/>
      <c r="J81" s="178"/>
      <c r="K81" s="178"/>
      <c r="L81" s="179"/>
      <c r="M81" s="179"/>
      <c r="N81" s="179"/>
      <c r="O81" s="57"/>
    </row>
    <row r="82" spans="1:15" x14ac:dyDescent="0.25">
      <c r="A82" s="107" t="s">
        <v>45</v>
      </c>
      <c r="B82" s="20" t="s">
        <v>94</v>
      </c>
      <c r="C82" s="204">
        <f>'Nat Mens'!C82</f>
        <v>5</v>
      </c>
      <c r="D82" s="204">
        <f>'Nat Mens'!D82</f>
        <v>36</v>
      </c>
      <c r="E82" s="204">
        <f>'Nat Mens'!E82</f>
        <v>2</v>
      </c>
      <c r="F82" s="201">
        <f>'Nat Mens'!F82</f>
        <v>2</v>
      </c>
      <c r="G82" s="201">
        <f>'Nat Mens'!G82</f>
        <v>45</v>
      </c>
      <c r="H82" s="177"/>
      <c r="I82" s="178"/>
      <c r="J82" s="178"/>
      <c r="K82" s="178"/>
      <c r="L82" s="179"/>
      <c r="M82" s="179"/>
      <c r="N82" s="179"/>
      <c r="O82" s="57"/>
    </row>
    <row r="83" spans="1:15" x14ac:dyDescent="0.25">
      <c r="A83" s="107" t="s">
        <v>47</v>
      </c>
      <c r="B83" s="20" t="s">
        <v>95</v>
      </c>
      <c r="C83" s="204">
        <f>'Nat Mens'!C83</f>
        <v>5</v>
      </c>
      <c r="D83" s="204">
        <f>'Nat Mens'!D83</f>
        <v>11</v>
      </c>
      <c r="E83" s="204">
        <f>'Nat Mens'!E83</f>
        <v>0</v>
      </c>
      <c r="F83" s="201">
        <f>'Nat Mens'!F83</f>
        <v>5</v>
      </c>
      <c r="G83" s="201">
        <f>'Nat Mens'!G83</f>
        <v>21</v>
      </c>
      <c r="H83" s="177"/>
      <c r="I83" s="178"/>
      <c r="J83" s="178"/>
      <c r="K83" s="178"/>
      <c r="L83" s="179"/>
      <c r="M83" s="179"/>
      <c r="N83" s="179"/>
      <c r="O83" s="57"/>
    </row>
    <row r="84" spans="1:15" x14ac:dyDescent="0.25">
      <c r="A84" s="107" t="s">
        <v>49</v>
      </c>
      <c r="B84" s="20" t="s">
        <v>96</v>
      </c>
      <c r="C84" s="204">
        <f>'Nat Mens'!C84</f>
        <v>2</v>
      </c>
      <c r="D84" s="204">
        <f>'Nat Mens'!D84</f>
        <v>20</v>
      </c>
      <c r="E84" s="204">
        <f>'Nat Mens'!E84</f>
        <v>9</v>
      </c>
      <c r="F84" s="201">
        <f>'Nat Mens'!F84</f>
        <v>7</v>
      </c>
      <c r="G84" s="201">
        <f>'Nat Mens'!G84</f>
        <v>38</v>
      </c>
      <c r="H84" s="177"/>
      <c r="I84" s="178"/>
      <c r="J84" s="178"/>
      <c r="K84" s="178"/>
      <c r="L84" s="179"/>
      <c r="M84" s="179"/>
      <c r="N84" s="179"/>
      <c r="O84" s="57"/>
    </row>
    <row r="85" spans="1:15" x14ac:dyDescent="0.25">
      <c r="A85" s="107" t="s">
        <v>50</v>
      </c>
      <c r="B85" s="20" t="s">
        <v>97</v>
      </c>
      <c r="C85" s="204">
        <f>'Nat Mens'!C85</f>
        <v>4</v>
      </c>
      <c r="D85" s="204">
        <f>'Nat Mens'!D85</f>
        <v>1</v>
      </c>
      <c r="E85" s="204">
        <f>'Nat Mens'!E85</f>
        <v>1</v>
      </c>
      <c r="F85" s="201">
        <f>'Nat Mens'!F85</f>
        <v>0</v>
      </c>
      <c r="G85" s="201">
        <f>'Nat Mens'!G85</f>
        <v>6</v>
      </c>
      <c r="H85" s="177"/>
      <c r="I85" s="178"/>
      <c r="J85" s="178"/>
      <c r="K85" s="178"/>
      <c r="L85" s="179"/>
      <c r="M85" s="179"/>
      <c r="N85" s="179"/>
      <c r="O85" s="57"/>
    </row>
    <row r="86" spans="1:15" x14ac:dyDescent="0.25">
      <c r="A86" s="107" t="s">
        <v>51</v>
      </c>
      <c r="B86" s="20" t="s">
        <v>98</v>
      </c>
      <c r="C86" s="204">
        <f>'Nat Mens'!C86</f>
        <v>2</v>
      </c>
      <c r="D86" s="204">
        <f>'Nat Mens'!D86</f>
        <v>6</v>
      </c>
      <c r="E86" s="204">
        <f>'Nat Mens'!E86</f>
        <v>1</v>
      </c>
      <c r="F86" s="201">
        <f>'Nat Mens'!F86</f>
        <v>2</v>
      </c>
      <c r="G86" s="201">
        <f>'Nat Mens'!G86</f>
        <v>11</v>
      </c>
      <c r="H86" s="177"/>
      <c r="I86" s="178"/>
      <c r="J86" s="178"/>
      <c r="K86" s="178"/>
      <c r="L86" s="179"/>
      <c r="M86" s="179"/>
      <c r="N86" s="179"/>
      <c r="O86" s="57"/>
    </row>
    <row r="87" spans="1:15" x14ac:dyDescent="0.25">
      <c r="A87" s="107" t="s">
        <v>53</v>
      </c>
      <c r="B87" s="20" t="s">
        <v>99</v>
      </c>
      <c r="C87" s="204">
        <f>'Nat Mens'!C87</f>
        <v>2</v>
      </c>
      <c r="D87" s="204">
        <f>'Nat Mens'!D87</f>
        <v>2</v>
      </c>
      <c r="E87" s="204">
        <f>'Nat Mens'!E87</f>
        <v>3</v>
      </c>
      <c r="F87" s="201">
        <f>'Nat Mens'!F87</f>
        <v>0</v>
      </c>
      <c r="G87" s="201">
        <f>'Nat Mens'!G87</f>
        <v>7</v>
      </c>
      <c r="H87" s="177"/>
      <c r="I87" s="178"/>
      <c r="J87" s="178"/>
      <c r="K87" s="178"/>
      <c r="L87" s="179"/>
      <c r="M87" s="179"/>
      <c r="N87" s="179"/>
      <c r="O87" s="57"/>
    </row>
    <row r="88" spans="1:15" x14ac:dyDescent="0.25">
      <c r="A88" s="107" t="s">
        <v>54</v>
      </c>
      <c r="B88" s="20" t="s">
        <v>100</v>
      </c>
      <c r="C88" s="204">
        <f>'Nat Mens'!C88</f>
        <v>1</v>
      </c>
      <c r="D88" s="204">
        <f>'Nat Mens'!D88</f>
        <v>3</v>
      </c>
      <c r="E88" s="204">
        <f>'Nat Mens'!E88</f>
        <v>1</v>
      </c>
      <c r="F88" s="201">
        <f>'Nat Mens'!F88</f>
        <v>1</v>
      </c>
      <c r="G88" s="201">
        <f>'Nat Mens'!G88</f>
        <v>6</v>
      </c>
      <c r="H88" s="177"/>
      <c r="I88" s="178"/>
      <c r="J88" s="178"/>
      <c r="K88" s="178"/>
      <c r="L88" s="179"/>
      <c r="M88" s="179"/>
      <c r="N88" s="179"/>
      <c r="O88" s="57"/>
    </row>
    <row r="89" spans="1:15" x14ac:dyDescent="0.25">
      <c r="A89" s="107" t="s">
        <v>56</v>
      </c>
      <c r="B89" s="20" t="s">
        <v>101</v>
      </c>
      <c r="C89" s="204">
        <f>'Nat Mens'!C89</f>
        <v>21</v>
      </c>
      <c r="D89" s="204">
        <f>'Nat Mens'!D89</f>
        <v>48</v>
      </c>
      <c r="E89" s="204">
        <f>'Nat Mens'!E89</f>
        <v>15</v>
      </c>
      <c r="F89" s="201">
        <f>'Nat Mens'!F89</f>
        <v>8</v>
      </c>
      <c r="G89" s="201">
        <f>'Nat Mens'!G89</f>
        <v>92</v>
      </c>
      <c r="H89" s="177"/>
      <c r="I89" s="178"/>
      <c r="J89" s="178"/>
      <c r="K89" s="178"/>
      <c r="L89" s="179"/>
      <c r="M89" s="179"/>
      <c r="N89" s="179"/>
      <c r="O89" s="57"/>
    </row>
    <row r="90" spans="1:15" x14ac:dyDescent="0.25">
      <c r="A90" s="107" t="s">
        <v>57</v>
      </c>
      <c r="B90" s="20" t="s">
        <v>102</v>
      </c>
      <c r="C90" s="204">
        <f>'Nat Mens'!C90</f>
        <v>0</v>
      </c>
      <c r="D90" s="204">
        <f>'Nat Mens'!D90</f>
        <v>0</v>
      </c>
      <c r="E90" s="204">
        <f>'Nat Mens'!E90</f>
        <v>2</v>
      </c>
      <c r="F90" s="201">
        <f>'Nat Mens'!F90</f>
        <v>1</v>
      </c>
      <c r="G90" s="201">
        <f>'Nat Mens'!G90</f>
        <v>3</v>
      </c>
      <c r="H90" s="177"/>
      <c r="I90" s="178"/>
      <c r="J90" s="178"/>
      <c r="K90" s="178"/>
      <c r="L90" s="179"/>
      <c r="M90" s="179"/>
      <c r="N90" s="179"/>
      <c r="O90" s="57"/>
    </row>
    <row r="91" spans="1:15" x14ac:dyDescent="0.25">
      <c r="A91" s="107" t="s">
        <v>59</v>
      </c>
      <c r="B91" s="20" t="s">
        <v>103</v>
      </c>
      <c r="C91" s="204">
        <f>'Nat Mens'!C91</f>
        <v>2</v>
      </c>
      <c r="D91" s="204">
        <f>'Nat Mens'!D91</f>
        <v>3</v>
      </c>
      <c r="E91" s="204">
        <f>'Nat Mens'!E91</f>
        <v>2</v>
      </c>
      <c r="F91" s="201">
        <f>'Nat Mens'!F91</f>
        <v>1</v>
      </c>
      <c r="G91" s="201">
        <f>'Nat Mens'!G91</f>
        <v>8</v>
      </c>
      <c r="H91" s="177"/>
      <c r="I91" s="178"/>
      <c r="J91" s="178"/>
      <c r="K91" s="178"/>
      <c r="L91" s="179"/>
      <c r="M91" s="179"/>
      <c r="N91" s="179"/>
      <c r="O91" s="57"/>
    </row>
    <row r="92" spans="1:15" x14ac:dyDescent="0.25">
      <c r="A92" s="107" t="s">
        <v>60</v>
      </c>
      <c r="B92" s="20" t="s">
        <v>104</v>
      </c>
      <c r="C92" s="204">
        <f>'Nat Mens'!C92</f>
        <v>3</v>
      </c>
      <c r="D92" s="204">
        <f>'Nat Mens'!D92</f>
        <v>4</v>
      </c>
      <c r="E92" s="204">
        <f>'Nat Mens'!E92</f>
        <v>1</v>
      </c>
      <c r="F92" s="201">
        <f>'Nat Mens'!F92</f>
        <v>1</v>
      </c>
      <c r="G92" s="201">
        <f>'Nat Mens'!G92</f>
        <v>9</v>
      </c>
      <c r="H92" s="177"/>
      <c r="I92" s="178"/>
      <c r="J92" s="178"/>
      <c r="K92" s="178"/>
      <c r="L92" s="179"/>
      <c r="M92" s="179"/>
      <c r="N92" s="179"/>
      <c r="O92" s="57"/>
    </row>
    <row r="93" spans="1:15" x14ac:dyDescent="0.25">
      <c r="A93" s="107" t="s">
        <v>62</v>
      </c>
      <c r="B93" s="20" t="s">
        <v>105</v>
      </c>
      <c r="C93" s="204">
        <f>'Nat Mens'!C93</f>
        <v>3</v>
      </c>
      <c r="D93" s="204">
        <f>'Nat Mens'!D93</f>
        <v>34</v>
      </c>
      <c r="E93" s="204">
        <f>'Nat Mens'!E93</f>
        <v>6</v>
      </c>
      <c r="F93" s="201">
        <f>'Nat Mens'!F93</f>
        <v>10</v>
      </c>
      <c r="G93" s="201">
        <f>'Nat Mens'!G93</f>
        <v>53</v>
      </c>
      <c r="H93" s="177"/>
      <c r="I93" s="178"/>
      <c r="J93" s="178"/>
      <c r="K93" s="178"/>
      <c r="L93" s="179"/>
      <c r="M93" s="179"/>
      <c r="N93" s="179"/>
      <c r="O93" s="57"/>
    </row>
    <row r="94" spans="1:15" x14ac:dyDescent="0.25">
      <c r="A94" s="107" t="s">
        <v>63</v>
      </c>
      <c r="B94" s="20" t="s">
        <v>106</v>
      </c>
      <c r="C94" s="204">
        <f>'Nat Mens'!C94</f>
        <v>1</v>
      </c>
      <c r="D94" s="204">
        <f>'Nat Mens'!D94</f>
        <v>7</v>
      </c>
      <c r="E94" s="204">
        <f>'Nat Mens'!E94</f>
        <v>2</v>
      </c>
      <c r="F94" s="201">
        <f>'Nat Mens'!F94</f>
        <v>7</v>
      </c>
      <c r="G94" s="201">
        <f>'Nat Mens'!G94</f>
        <v>17</v>
      </c>
      <c r="H94" s="177"/>
      <c r="I94" s="178"/>
      <c r="J94" s="178"/>
      <c r="K94" s="178"/>
      <c r="L94" s="179"/>
      <c r="M94" s="179"/>
      <c r="N94" s="179"/>
      <c r="O94" s="57"/>
    </row>
    <row r="95" spans="1:15" x14ac:dyDescent="0.25">
      <c r="A95" s="107" t="s">
        <v>65</v>
      </c>
      <c r="B95" s="21" t="s">
        <v>82</v>
      </c>
      <c r="C95" s="66">
        <f>SUM(C73:C94)</f>
        <v>78</v>
      </c>
      <c r="D95" s="66">
        <f>SUM(D73:D94)</f>
        <v>332</v>
      </c>
      <c r="E95" s="66">
        <f>SUM(E73:E94)</f>
        <v>62</v>
      </c>
      <c r="F95" s="66">
        <f>SUM(F73:F94)</f>
        <v>71</v>
      </c>
      <c r="G95" s="66">
        <f>SUM(G73:G94)</f>
        <v>543</v>
      </c>
      <c r="H95" s="156"/>
      <c r="I95" s="156"/>
      <c r="J95" s="156"/>
      <c r="K95" s="156"/>
      <c r="L95" s="156"/>
      <c r="M95" s="156"/>
      <c r="N95" s="156"/>
      <c r="O95" s="156"/>
    </row>
    <row r="96" spans="1:15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8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8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8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8" ht="25.5" x14ac:dyDescent="0.25">
      <c r="A100" s="110" t="s">
        <v>107</v>
      </c>
      <c r="B100" s="151"/>
      <c r="C100" s="67">
        <v>2018</v>
      </c>
      <c r="D100" s="67">
        <v>2017</v>
      </c>
      <c r="E100" s="67">
        <v>2016</v>
      </c>
      <c r="F100" s="67">
        <v>2015</v>
      </c>
      <c r="G100" s="67">
        <v>2014</v>
      </c>
      <c r="H100" s="67">
        <v>2013</v>
      </c>
      <c r="I100" s="67">
        <v>2012</v>
      </c>
      <c r="J100" s="67">
        <v>2011</v>
      </c>
      <c r="K100" s="67">
        <v>2010</v>
      </c>
      <c r="L100" s="67">
        <v>2009</v>
      </c>
      <c r="M100" s="67">
        <v>2008</v>
      </c>
      <c r="N100" s="67">
        <v>2007</v>
      </c>
      <c r="O100" s="67">
        <v>2006</v>
      </c>
      <c r="P100" s="67">
        <v>2005</v>
      </c>
      <c r="Q100" s="67">
        <v>2004</v>
      </c>
      <c r="R100" s="67" t="s">
        <v>442</v>
      </c>
    </row>
    <row r="101" spans="1:18" x14ac:dyDescent="0.25">
      <c r="A101" s="107" t="s">
        <v>13</v>
      </c>
      <c r="B101" s="150" t="s">
        <v>428</v>
      </c>
      <c r="C101" s="215">
        <f>'Nat Mens'!O101</f>
        <v>116</v>
      </c>
      <c r="D101" s="215">
        <v>693</v>
      </c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20"/>
    </row>
    <row r="102" spans="1:18" ht="19.5" customHeight="1" x14ac:dyDescent="0.25">
      <c r="A102" s="107" t="s">
        <v>19</v>
      </c>
      <c r="B102" s="150" t="s">
        <v>429</v>
      </c>
      <c r="C102" s="215">
        <f>'Nat Mens'!O102</f>
        <v>24</v>
      </c>
      <c r="D102" s="215">
        <v>175</v>
      </c>
      <c r="E102" s="206">
        <v>187</v>
      </c>
      <c r="F102" s="206">
        <v>157</v>
      </c>
      <c r="G102" s="206">
        <v>227</v>
      </c>
      <c r="H102" s="206">
        <v>311</v>
      </c>
      <c r="I102" s="206">
        <v>296</v>
      </c>
      <c r="J102" s="206">
        <v>335</v>
      </c>
      <c r="K102" s="206">
        <v>337</v>
      </c>
      <c r="L102" s="206">
        <v>357</v>
      </c>
      <c r="M102" s="206">
        <v>379</v>
      </c>
      <c r="N102" s="206">
        <v>183</v>
      </c>
      <c r="O102" s="206">
        <v>184</v>
      </c>
      <c r="P102" s="206">
        <v>89</v>
      </c>
      <c r="Q102" s="206">
        <v>8</v>
      </c>
      <c r="R102" s="144">
        <f>SUM(C102:Q102)</f>
        <v>3249</v>
      </c>
    </row>
    <row r="103" spans="1:18" x14ac:dyDescent="0.25">
      <c r="A103" s="107" t="s">
        <v>25</v>
      </c>
      <c r="B103" s="180" t="s">
        <v>430</v>
      </c>
      <c r="C103" s="1298">
        <f>'Nat Mens'!O103</f>
        <v>98</v>
      </c>
      <c r="D103" s="1298">
        <v>523</v>
      </c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9"/>
    </row>
    <row r="104" spans="1:18" ht="26.25" x14ac:dyDescent="0.25">
      <c r="A104" s="107" t="s">
        <v>33</v>
      </c>
      <c r="B104" s="150" t="s">
        <v>431</v>
      </c>
      <c r="C104" s="215">
        <f>'Nat Mens'!O104</f>
        <v>92</v>
      </c>
      <c r="D104" s="215">
        <v>788</v>
      </c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9"/>
    </row>
    <row r="105" spans="1:18" ht="26.25" x14ac:dyDescent="0.25">
      <c r="A105" s="107" t="s">
        <v>35</v>
      </c>
      <c r="B105" s="150" t="s">
        <v>432</v>
      </c>
      <c r="C105" s="215">
        <f>'Nat Mens'!O105</f>
        <v>92</v>
      </c>
      <c r="D105" s="215">
        <v>766</v>
      </c>
      <c r="E105" s="215">
        <v>656</v>
      </c>
      <c r="F105" s="215">
        <v>93</v>
      </c>
      <c r="G105" s="215">
        <v>318</v>
      </c>
      <c r="H105" s="215">
        <v>643</v>
      </c>
      <c r="I105" s="215">
        <v>430</v>
      </c>
      <c r="J105" s="215">
        <v>617</v>
      </c>
      <c r="K105" s="215">
        <v>512</v>
      </c>
      <c r="L105" s="215">
        <v>648</v>
      </c>
      <c r="M105" s="215">
        <v>532</v>
      </c>
      <c r="N105" s="215">
        <v>395</v>
      </c>
      <c r="O105" s="215">
        <v>304</v>
      </c>
      <c r="P105" s="215">
        <v>124</v>
      </c>
      <c r="Q105" s="215">
        <v>4</v>
      </c>
      <c r="R105" s="321">
        <f>SUM(C105:Q105)</f>
        <v>6134</v>
      </c>
    </row>
    <row r="106" spans="1:18" x14ac:dyDescent="0.25">
      <c r="A106" s="109" t="s">
        <v>37</v>
      </c>
      <c r="B106" s="150" t="s">
        <v>433</v>
      </c>
      <c r="C106" s="1298">
        <f>'Nat Mens'!O106</f>
        <v>0</v>
      </c>
      <c r="D106" s="1298">
        <v>416</v>
      </c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20"/>
    </row>
    <row r="107" spans="1:18" x14ac:dyDescent="0.25">
      <c r="A107" s="109" t="s">
        <v>39</v>
      </c>
      <c r="B107" s="150" t="s">
        <v>353</v>
      </c>
      <c r="C107" s="215">
        <f>'Nat Mens'!O107</f>
        <v>1526</v>
      </c>
      <c r="D107" s="215">
        <v>1280</v>
      </c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20"/>
    </row>
    <row r="108" spans="1:18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8" x14ac:dyDescent="0.25">
      <c r="A109" s="1"/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1" spans="1:18" ht="15.75" x14ac:dyDescent="0.25">
      <c r="A111" s="1"/>
      <c r="B111" s="1334" t="s">
        <v>474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8" ht="15.75" x14ac:dyDescent="0.25">
      <c r="A112" s="1"/>
      <c r="B112" s="199"/>
      <c r="C112" s="199"/>
      <c r="D112" s="199"/>
      <c r="E112" s="199"/>
      <c r="F112" s="199"/>
      <c r="G112" s="199"/>
      <c r="H112" s="199"/>
      <c r="I112" s="199"/>
      <c r="J112" s="1"/>
      <c r="K112" s="1"/>
      <c r="L112" s="1"/>
      <c r="M112" s="1"/>
      <c r="N112" s="1"/>
      <c r="O112" s="1"/>
    </row>
    <row r="113" spans="1:18" ht="25.5" x14ac:dyDescent="0.25">
      <c r="A113" s="110" t="s">
        <v>108</v>
      </c>
      <c r="B113" s="159"/>
      <c r="C113" s="67">
        <v>2018</v>
      </c>
      <c r="D113" s="67">
        <v>2017</v>
      </c>
      <c r="E113" s="67">
        <v>2016</v>
      </c>
      <c r="F113" s="67">
        <v>2015</v>
      </c>
      <c r="G113" s="67">
        <v>2014</v>
      </c>
      <c r="H113" s="67">
        <v>2013</v>
      </c>
      <c r="I113" s="67">
        <v>2012</v>
      </c>
      <c r="J113" s="67">
        <v>2011</v>
      </c>
      <c r="K113" s="67">
        <v>2010</v>
      </c>
      <c r="L113" s="67">
        <v>2009</v>
      </c>
      <c r="M113" s="67">
        <v>2008</v>
      </c>
      <c r="N113" s="67">
        <v>2007</v>
      </c>
      <c r="O113" s="67">
        <v>2006</v>
      </c>
      <c r="P113" s="67">
        <v>2005</v>
      </c>
      <c r="Q113" s="67">
        <v>2004</v>
      </c>
      <c r="R113" s="67" t="s">
        <v>442</v>
      </c>
    </row>
    <row r="114" spans="1:18" x14ac:dyDescent="0.25">
      <c r="A114" s="110"/>
      <c r="B114" s="159" t="s">
        <v>382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1:18" ht="25.5" x14ac:dyDescent="0.25">
      <c r="A115" s="107" t="s">
        <v>13</v>
      </c>
      <c r="B115" s="191" t="s">
        <v>434</v>
      </c>
      <c r="C115" s="118">
        <f>'Nat Mens'!O115</f>
        <v>28</v>
      </c>
      <c r="D115" s="118">
        <v>118</v>
      </c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</row>
    <row r="116" spans="1:18" ht="25.5" x14ac:dyDescent="0.25">
      <c r="A116" s="107" t="s">
        <v>19</v>
      </c>
      <c r="B116" s="93" t="s">
        <v>109</v>
      </c>
      <c r="C116" s="96">
        <f>'Nat Mens'!O116</f>
        <v>305</v>
      </c>
      <c r="D116" s="96">
        <v>1916</v>
      </c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</row>
    <row r="117" spans="1:18" x14ac:dyDescent="0.25">
      <c r="A117" s="106" t="s">
        <v>21</v>
      </c>
      <c r="B117" s="94" t="s">
        <v>110</v>
      </c>
      <c r="C117" s="119">
        <f>'Nat Mens'!O117</f>
        <v>9</v>
      </c>
      <c r="D117" s="119">
        <v>59</v>
      </c>
      <c r="E117" s="324"/>
      <c r="F117" s="324"/>
      <c r="G117" s="324"/>
      <c r="H117" s="324"/>
      <c r="I117" s="324"/>
      <c r="J117" s="324"/>
      <c r="K117" s="325"/>
      <c r="L117" s="325"/>
      <c r="M117" s="325"/>
      <c r="N117" s="325"/>
      <c r="O117" s="325"/>
      <c r="P117" s="325"/>
      <c r="Q117" s="325"/>
      <c r="R117" s="325"/>
    </row>
    <row r="118" spans="1:18" x14ac:dyDescent="0.25">
      <c r="A118" s="106" t="s">
        <v>23</v>
      </c>
      <c r="B118" s="94" t="s">
        <v>111</v>
      </c>
      <c r="C118" s="119">
        <f>'Nat Mens'!O118</f>
        <v>82</v>
      </c>
      <c r="D118" s="119">
        <v>519</v>
      </c>
      <c r="E118" s="324"/>
      <c r="F118" s="324"/>
      <c r="G118" s="324"/>
      <c r="H118" s="324"/>
      <c r="I118" s="324"/>
      <c r="J118" s="324"/>
      <c r="K118" s="325"/>
      <c r="L118" s="325"/>
      <c r="M118" s="325"/>
      <c r="N118" s="325"/>
      <c r="O118" s="325"/>
      <c r="P118" s="325"/>
      <c r="Q118" s="325"/>
      <c r="R118" s="325"/>
    </row>
    <row r="119" spans="1:18" x14ac:dyDescent="0.25">
      <c r="A119" s="106" t="s">
        <v>112</v>
      </c>
      <c r="B119" s="94" t="s">
        <v>113</v>
      </c>
      <c r="C119" s="119">
        <f>'Nat Mens'!O119</f>
        <v>103</v>
      </c>
      <c r="D119" s="119">
        <v>622</v>
      </c>
      <c r="E119" s="324"/>
      <c r="F119" s="324"/>
      <c r="G119" s="324"/>
      <c r="H119" s="324"/>
      <c r="I119" s="324"/>
      <c r="J119" s="324"/>
      <c r="K119" s="325"/>
      <c r="L119" s="325"/>
      <c r="M119" s="325"/>
      <c r="N119" s="325"/>
      <c r="O119" s="325"/>
      <c r="P119" s="325"/>
      <c r="Q119" s="325"/>
      <c r="R119" s="325"/>
    </row>
    <row r="120" spans="1:18" x14ac:dyDescent="0.25">
      <c r="A120" s="106" t="s">
        <v>114</v>
      </c>
      <c r="B120" s="94" t="s">
        <v>115</v>
      </c>
      <c r="C120" s="119">
        <f>'Nat Mens'!O120</f>
        <v>111</v>
      </c>
      <c r="D120" s="119">
        <v>716</v>
      </c>
      <c r="E120" s="324"/>
      <c r="F120" s="324"/>
      <c r="G120" s="324"/>
      <c r="H120" s="324"/>
      <c r="I120" s="324"/>
      <c r="J120" s="324"/>
      <c r="K120" s="325"/>
      <c r="L120" s="325"/>
      <c r="M120" s="325"/>
      <c r="N120" s="325"/>
      <c r="O120" s="325"/>
      <c r="P120" s="325"/>
      <c r="Q120" s="325"/>
      <c r="R120" s="325"/>
    </row>
    <row r="121" spans="1:18" x14ac:dyDescent="0.25">
      <c r="A121" s="106"/>
      <c r="B121" s="160" t="s">
        <v>383</v>
      </c>
      <c r="C121" s="119"/>
      <c r="D121" s="119"/>
      <c r="E121" s="324"/>
      <c r="F121" s="324"/>
      <c r="G121" s="324"/>
      <c r="H121" s="324"/>
      <c r="I121" s="324"/>
      <c r="J121" s="324"/>
      <c r="K121" s="325"/>
      <c r="L121" s="325"/>
      <c r="M121" s="325"/>
      <c r="N121" s="325"/>
      <c r="O121" s="325"/>
      <c r="P121" s="325"/>
      <c r="Q121" s="325"/>
      <c r="R121" s="325"/>
    </row>
    <row r="122" spans="1:18" x14ac:dyDescent="0.25">
      <c r="A122" s="107" t="s">
        <v>25</v>
      </c>
      <c r="B122" s="191" t="s">
        <v>116</v>
      </c>
      <c r="C122" s="118">
        <f>'Nat Mens'!O122</f>
        <v>46</v>
      </c>
      <c r="D122" s="118">
        <v>245</v>
      </c>
      <c r="E122" s="322"/>
      <c r="F122" s="322"/>
      <c r="G122" s="322"/>
      <c r="H122" s="322"/>
      <c r="I122" s="322"/>
      <c r="J122" s="322"/>
      <c r="K122" s="326"/>
      <c r="L122" s="326"/>
      <c r="M122" s="326"/>
      <c r="N122" s="326"/>
      <c r="O122" s="326"/>
      <c r="P122" s="326"/>
      <c r="Q122" s="326"/>
      <c r="R122" s="326"/>
    </row>
    <row r="123" spans="1:18" ht="25.5" x14ac:dyDescent="0.25">
      <c r="A123" s="107" t="s">
        <v>33</v>
      </c>
      <c r="B123" s="191" t="s">
        <v>117</v>
      </c>
      <c r="C123" s="118">
        <f>'Nat Mens'!O123</f>
        <v>92</v>
      </c>
      <c r="D123" s="118">
        <v>766</v>
      </c>
      <c r="E123" s="215">
        <v>656</v>
      </c>
      <c r="F123" s="215">
        <v>93</v>
      </c>
      <c r="G123" s="215">
        <v>318</v>
      </c>
      <c r="H123" s="215">
        <v>643</v>
      </c>
      <c r="I123" s="215">
        <v>430</v>
      </c>
      <c r="J123" s="215">
        <v>617</v>
      </c>
      <c r="K123" s="215">
        <v>512</v>
      </c>
      <c r="L123" s="215">
        <v>648</v>
      </c>
      <c r="M123" s="215">
        <v>532</v>
      </c>
      <c r="N123" s="215">
        <v>395</v>
      </c>
      <c r="O123" s="215">
        <v>304</v>
      </c>
      <c r="P123" s="215">
        <v>124</v>
      </c>
      <c r="Q123" s="215">
        <v>4</v>
      </c>
      <c r="R123" s="321">
        <f>SUM(C123:Q123)</f>
        <v>6134</v>
      </c>
    </row>
    <row r="124" spans="1:18" ht="25.5" x14ac:dyDescent="0.25">
      <c r="A124" s="107" t="s">
        <v>35</v>
      </c>
      <c r="B124" s="191" t="s">
        <v>118</v>
      </c>
      <c r="C124" s="122">
        <f>'Nat Mens'!O124</f>
        <v>24</v>
      </c>
      <c r="D124" s="122">
        <v>175</v>
      </c>
      <c r="E124" s="215">
        <v>187</v>
      </c>
      <c r="F124" s="215">
        <v>157</v>
      </c>
      <c r="G124" s="215">
        <v>227</v>
      </c>
      <c r="H124" s="215">
        <v>311</v>
      </c>
      <c r="I124" s="215">
        <v>296</v>
      </c>
      <c r="J124" s="215">
        <v>335</v>
      </c>
      <c r="K124" s="215">
        <v>337</v>
      </c>
      <c r="L124" s="215">
        <v>357</v>
      </c>
      <c r="M124" s="215">
        <v>379</v>
      </c>
      <c r="N124" s="215">
        <v>183</v>
      </c>
      <c r="O124" s="215">
        <v>184</v>
      </c>
      <c r="P124" s="215">
        <v>89</v>
      </c>
      <c r="Q124" s="215">
        <v>8</v>
      </c>
      <c r="R124" s="321">
        <f>SUM(C124:Q124)</f>
        <v>3249</v>
      </c>
    </row>
    <row r="125" spans="1:18" x14ac:dyDescent="0.25">
      <c r="A125" s="23" t="s">
        <v>37</v>
      </c>
      <c r="B125" s="69" t="s">
        <v>119</v>
      </c>
      <c r="C125" s="70">
        <f>'Nat Mens'!O125</f>
        <v>495</v>
      </c>
      <c r="D125" s="70">
        <v>3220</v>
      </c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</row>
    <row r="126" spans="1:18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8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8" ht="15.75" x14ac:dyDescent="0.25">
      <c r="A128" s="1"/>
      <c r="B128" s="1335" t="s">
        <v>481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00"/>
      <c r="C129" s="200"/>
      <c r="D129" s="200"/>
      <c r="E129" s="200"/>
      <c r="F129" s="200"/>
      <c r="G129" s="200"/>
      <c r="H129" s="200"/>
      <c r="I129" s="20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86" t="s">
        <v>119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122">
        <f>'Nat Mens'!C131</f>
        <v>79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122">
        <f>'Nat Mens'!C132</f>
        <v>339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122">
        <f>'Nat Mens'!C133</f>
        <v>0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122">
        <f>'Nat Mens'!C134</f>
        <v>1526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"/>
      <c r="Q134" s="1"/>
    </row>
    <row r="135" spans="1:17" x14ac:dyDescent="0.25">
      <c r="A135" s="107" t="s">
        <v>35</v>
      </c>
      <c r="B135" s="82" t="s">
        <v>119</v>
      </c>
      <c r="C135" s="328">
        <f>'Nat Mens'!C135</f>
        <v>1944</v>
      </c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490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86" t="s">
        <v>119</v>
      </c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6"/>
      <c r="P140" s="1"/>
      <c r="Q140" s="1"/>
    </row>
    <row r="141" spans="1:17" x14ac:dyDescent="0.25">
      <c r="A141" s="107" t="s">
        <v>13</v>
      </c>
      <c r="B141" s="753" t="s">
        <v>462</v>
      </c>
      <c r="C141" s="115">
        <f>'Nat Mens'!C141</f>
        <v>1896</v>
      </c>
      <c r="D141" s="184"/>
      <c r="E141" s="185"/>
      <c r="F141" s="184"/>
      <c r="G141" s="184"/>
      <c r="H141" s="184"/>
      <c r="I141" s="184"/>
      <c r="J141" s="184"/>
      <c r="K141" s="184"/>
      <c r="L141" s="184"/>
      <c r="M141" s="184"/>
      <c r="N141" s="184"/>
      <c r="O141" s="57"/>
      <c r="P141" s="1"/>
      <c r="Q141" s="1"/>
    </row>
    <row r="142" spans="1:17" x14ac:dyDescent="0.25">
      <c r="A142" s="107" t="s">
        <v>19</v>
      </c>
      <c r="B142" s="753" t="s">
        <v>482</v>
      </c>
      <c r="C142" s="115">
        <f>'Nat Mens'!C142</f>
        <v>543</v>
      </c>
      <c r="D142" s="184"/>
      <c r="E142" s="185"/>
      <c r="F142" s="184"/>
      <c r="G142" s="184"/>
      <c r="H142" s="184"/>
      <c r="I142" s="184"/>
      <c r="J142" s="184"/>
      <c r="K142" s="184"/>
      <c r="L142" s="184"/>
      <c r="M142" s="184"/>
      <c r="N142" s="184"/>
      <c r="O142" s="57"/>
      <c r="P142" s="1"/>
      <c r="Q142" s="1"/>
    </row>
    <row r="143" spans="1:17" x14ac:dyDescent="0.25">
      <c r="A143" s="107" t="s">
        <v>25</v>
      </c>
      <c r="B143" s="194" t="s">
        <v>483</v>
      </c>
      <c r="C143" s="68">
        <f>'Nat Mens'!C143</f>
        <v>2439</v>
      </c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57"/>
      <c r="P143" s="1"/>
      <c r="Q143" s="1"/>
    </row>
    <row r="144" spans="1:17" x14ac:dyDescent="0.25">
      <c r="A144" s="107" t="s">
        <v>33</v>
      </c>
      <c r="B144" s="195" t="s">
        <v>484</v>
      </c>
      <c r="C144" s="117">
        <f>'Nat Mens'!C144</f>
        <v>495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57"/>
      <c r="P144" s="1"/>
      <c r="Q144" s="1"/>
    </row>
    <row r="145" spans="1:18" x14ac:dyDescent="0.25">
      <c r="A145" s="107" t="s">
        <v>35</v>
      </c>
      <c r="B145" s="754" t="s">
        <v>469</v>
      </c>
      <c r="C145" s="10">
        <f>'Nat Mens'!C145</f>
        <v>1944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"/>
      <c r="Q145" s="1"/>
    </row>
    <row r="146" spans="1:18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8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8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8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8" ht="25.5" x14ac:dyDescent="0.25">
      <c r="A150" s="110" t="s">
        <v>130</v>
      </c>
      <c r="B150" s="98"/>
      <c r="C150" s="67">
        <v>2018</v>
      </c>
      <c r="D150" s="67">
        <v>2017</v>
      </c>
      <c r="E150" s="67">
        <v>2016</v>
      </c>
      <c r="F150" s="67">
        <v>2015</v>
      </c>
      <c r="G150" s="67">
        <v>2014</v>
      </c>
      <c r="H150" s="67">
        <v>2013</v>
      </c>
      <c r="I150" s="67">
        <v>2012</v>
      </c>
      <c r="J150" s="67">
        <v>2011</v>
      </c>
      <c r="K150" s="67">
        <v>2010</v>
      </c>
      <c r="L150" s="67">
        <v>2009</v>
      </c>
      <c r="M150" s="67">
        <v>2008</v>
      </c>
      <c r="N150" s="67">
        <v>2007</v>
      </c>
      <c r="O150" s="67">
        <v>2006</v>
      </c>
      <c r="P150" s="67">
        <v>2005</v>
      </c>
      <c r="Q150" s="67">
        <v>2004</v>
      </c>
      <c r="R150" s="67" t="s">
        <v>442</v>
      </c>
    </row>
    <row r="151" spans="1:18" x14ac:dyDescent="0.25">
      <c r="A151" s="107" t="s">
        <v>13</v>
      </c>
      <c r="B151" s="9" t="s">
        <v>125</v>
      </c>
      <c r="C151" s="328">
        <f>'Nat Mens'!O151</f>
        <v>53</v>
      </c>
      <c r="D151" s="328">
        <v>504</v>
      </c>
      <c r="E151" s="122">
        <v>521</v>
      </c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30"/>
    </row>
    <row r="152" spans="1:18" x14ac:dyDescent="0.25">
      <c r="A152" s="107" t="s">
        <v>19</v>
      </c>
      <c r="B152" s="9" t="s">
        <v>126</v>
      </c>
      <c r="C152" s="328">
        <f>'Nat Mens'!O152</f>
        <v>28</v>
      </c>
      <c r="D152" s="328">
        <v>215</v>
      </c>
      <c r="E152" s="122">
        <v>157</v>
      </c>
      <c r="F152" s="122">
        <v>296</v>
      </c>
      <c r="G152" s="122">
        <v>331</v>
      </c>
      <c r="H152" s="122">
        <v>222</v>
      </c>
      <c r="I152" s="122">
        <v>195</v>
      </c>
      <c r="J152" s="122">
        <v>284</v>
      </c>
      <c r="K152" s="122">
        <v>181</v>
      </c>
      <c r="L152" s="122">
        <v>193</v>
      </c>
      <c r="M152" s="122">
        <v>397</v>
      </c>
      <c r="N152" s="122">
        <v>317</v>
      </c>
      <c r="O152" s="122">
        <v>283</v>
      </c>
      <c r="P152" s="122">
        <v>202</v>
      </c>
      <c r="Q152" s="122">
        <v>12</v>
      </c>
      <c r="R152" s="11">
        <f>SUM(C152:Q152)</f>
        <v>3313</v>
      </c>
    </row>
    <row r="153" spans="1:18" x14ac:dyDescent="0.25">
      <c r="A153" s="107" t="s">
        <v>25</v>
      </c>
      <c r="B153" s="9" t="s">
        <v>127</v>
      </c>
      <c r="C153" s="328">
        <f>'Nat Mens'!O153</f>
        <v>5</v>
      </c>
      <c r="D153" s="328">
        <v>51</v>
      </c>
      <c r="E153" s="122">
        <v>26</v>
      </c>
      <c r="F153" s="122">
        <v>36</v>
      </c>
      <c r="G153" s="122">
        <v>55</v>
      </c>
      <c r="H153" s="122">
        <v>54</v>
      </c>
      <c r="I153" s="122">
        <v>61</v>
      </c>
      <c r="J153" s="122">
        <v>87</v>
      </c>
      <c r="K153" s="122">
        <v>43</v>
      </c>
      <c r="L153" s="122">
        <v>38</v>
      </c>
      <c r="M153" s="122">
        <v>104</v>
      </c>
      <c r="N153" s="122">
        <v>101</v>
      </c>
      <c r="O153" s="122">
        <v>78</v>
      </c>
      <c r="P153" s="122">
        <v>78</v>
      </c>
      <c r="Q153" s="122">
        <v>2</v>
      </c>
      <c r="R153" s="11">
        <f>SUM(C153:Q153)</f>
        <v>819</v>
      </c>
    </row>
    <row r="154" spans="1:18" x14ac:dyDescent="0.25">
      <c r="A154" s="107" t="s">
        <v>33</v>
      </c>
      <c r="B154" s="9" t="s">
        <v>128</v>
      </c>
      <c r="C154" s="328">
        <f>'Nat Mens'!O154</f>
        <v>23</v>
      </c>
      <c r="D154" s="328">
        <v>164</v>
      </c>
      <c r="E154" s="122">
        <v>131</v>
      </c>
      <c r="F154" s="122">
        <v>260</v>
      </c>
      <c r="G154" s="122">
        <v>276</v>
      </c>
      <c r="H154" s="122">
        <v>168</v>
      </c>
      <c r="I154" s="122">
        <v>134</v>
      </c>
      <c r="J154" s="122">
        <v>197</v>
      </c>
      <c r="K154" s="122">
        <v>138</v>
      </c>
      <c r="L154" s="122">
        <v>155</v>
      </c>
      <c r="M154" s="122">
        <v>293</v>
      </c>
      <c r="N154" s="122">
        <v>216</v>
      </c>
      <c r="O154" s="122">
        <v>205</v>
      </c>
      <c r="P154" s="122">
        <v>124</v>
      </c>
      <c r="Q154" s="122">
        <v>10</v>
      </c>
      <c r="R154" s="11">
        <f>SUM(C154:Q154)</f>
        <v>2494</v>
      </c>
    </row>
    <row r="155" spans="1:18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8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8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8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8" ht="26.25" x14ac:dyDescent="0.25">
      <c r="A159" s="110" t="s">
        <v>205</v>
      </c>
      <c r="B159" s="100"/>
      <c r="C159" s="67">
        <v>2018</v>
      </c>
      <c r="D159" s="67">
        <v>2017</v>
      </c>
      <c r="E159" s="67">
        <v>2016</v>
      </c>
      <c r="F159" s="7" t="s">
        <v>443</v>
      </c>
      <c r="G159" s="332"/>
      <c r="H159" s="332"/>
      <c r="I159" s="332"/>
      <c r="J159" s="332"/>
      <c r="K159" s="332"/>
      <c r="L159" s="332"/>
      <c r="M159" s="332"/>
      <c r="N159" s="332"/>
      <c r="O159" s="333"/>
      <c r="P159" s="1"/>
      <c r="Q159" s="1"/>
    </row>
    <row r="160" spans="1:18" x14ac:dyDescent="0.25">
      <c r="A160" s="107" t="s">
        <v>13</v>
      </c>
      <c r="B160" s="101" t="s">
        <v>131</v>
      </c>
      <c r="C160" s="282"/>
      <c r="D160" s="769"/>
      <c r="E160" s="282"/>
      <c r="F160" s="7"/>
      <c r="G160" s="332"/>
      <c r="H160" s="332"/>
      <c r="I160" s="332"/>
      <c r="J160" s="332"/>
      <c r="K160" s="332"/>
      <c r="L160" s="332"/>
      <c r="M160" s="332"/>
      <c r="N160" s="332"/>
      <c r="O160" s="333"/>
      <c r="P160" s="1"/>
      <c r="Q160" s="1"/>
    </row>
    <row r="161" spans="1:17" x14ac:dyDescent="0.25">
      <c r="A161" s="106" t="s">
        <v>15</v>
      </c>
      <c r="B161" s="102" t="s">
        <v>125</v>
      </c>
      <c r="C161" s="244">
        <f>'Nat Mens'!O161</f>
        <v>7</v>
      </c>
      <c r="D161" s="244">
        <v>2</v>
      </c>
      <c r="E161" s="123">
        <v>1</v>
      </c>
      <c r="F161" s="240">
        <f>SUM(C161:E161)</f>
        <v>10</v>
      </c>
      <c r="G161" s="331"/>
      <c r="H161" s="331"/>
      <c r="I161" s="331"/>
      <c r="J161" s="331"/>
      <c r="K161" s="331"/>
      <c r="L161" s="331"/>
      <c r="M161" s="331"/>
      <c r="N161" s="331"/>
      <c r="O161" s="334"/>
      <c r="P161" s="1"/>
      <c r="Q161" s="24"/>
    </row>
    <row r="162" spans="1:17" x14ac:dyDescent="0.25">
      <c r="A162" s="106" t="s">
        <v>17</v>
      </c>
      <c r="B162" s="102" t="s">
        <v>126</v>
      </c>
      <c r="C162" s="244">
        <f>'Nat Mens'!O162</f>
        <v>1</v>
      </c>
      <c r="D162" s="244">
        <v>0</v>
      </c>
      <c r="E162" s="123">
        <v>1</v>
      </c>
      <c r="F162" s="240">
        <f>SUM(C162:E162)</f>
        <v>2</v>
      </c>
      <c r="G162" s="331"/>
      <c r="H162" s="331"/>
      <c r="I162" s="331"/>
      <c r="J162" s="331"/>
      <c r="K162" s="331"/>
      <c r="L162" s="331"/>
      <c r="M162" s="331"/>
      <c r="N162" s="331"/>
      <c r="O162" s="334"/>
      <c r="P162" s="1"/>
      <c r="Q162" s="24"/>
    </row>
    <row r="163" spans="1:17" x14ac:dyDescent="0.25">
      <c r="A163" s="106" t="s">
        <v>132</v>
      </c>
      <c r="B163" s="102" t="s">
        <v>127</v>
      </c>
      <c r="C163" s="244">
        <f>'Nat Mens'!O163</f>
        <v>1</v>
      </c>
      <c r="D163" s="244">
        <v>0</v>
      </c>
      <c r="E163" s="123">
        <v>0</v>
      </c>
      <c r="F163" s="240">
        <f>SUM(C163:E163)</f>
        <v>1</v>
      </c>
      <c r="G163" s="331"/>
      <c r="H163" s="331"/>
      <c r="I163" s="331"/>
      <c r="J163" s="331"/>
      <c r="K163" s="331"/>
      <c r="L163" s="331"/>
      <c r="M163" s="331"/>
      <c r="N163" s="331"/>
      <c r="O163" s="334"/>
      <c r="P163" s="1"/>
      <c r="Q163" s="1"/>
    </row>
    <row r="164" spans="1:17" x14ac:dyDescent="0.25">
      <c r="A164" s="106" t="s">
        <v>133</v>
      </c>
      <c r="B164" s="102" t="s">
        <v>128</v>
      </c>
      <c r="C164" s="244">
        <f>'Nat Mens'!O164</f>
        <v>0</v>
      </c>
      <c r="D164" s="244">
        <v>0</v>
      </c>
      <c r="E164" s="123">
        <v>1</v>
      </c>
      <c r="F164" s="240">
        <f>SUM(C164:E164)</f>
        <v>1</v>
      </c>
      <c r="G164" s="331"/>
      <c r="H164" s="331"/>
      <c r="I164" s="331"/>
      <c r="J164" s="331"/>
      <c r="K164" s="331"/>
      <c r="L164" s="331"/>
      <c r="M164" s="331"/>
      <c r="N164" s="331"/>
      <c r="O164" s="334"/>
      <c r="P164" s="1"/>
      <c r="Q164" s="1"/>
    </row>
    <row r="165" spans="1:17" x14ac:dyDescent="0.25">
      <c r="A165" s="107" t="s">
        <v>19</v>
      </c>
      <c r="B165" s="83" t="s">
        <v>134</v>
      </c>
      <c r="C165" s="282"/>
      <c r="D165" s="769"/>
      <c r="E165" s="282"/>
      <c r="F165" s="7"/>
      <c r="G165" s="332"/>
      <c r="H165" s="332"/>
      <c r="I165" s="332"/>
      <c r="J165" s="332"/>
      <c r="K165" s="332"/>
      <c r="L165" s="332"/>
      <c r="M165" s="332"/>
      <c r="N165" s="332"/>
      <c r="O165" s="333"/>
      <c r="P165" s="1"/>
      <c r="Q165" s="1"/>
    </row>
    <row r="166" spans="1:17" x14ac:dyDescent="0.25">
      <c r="A166" s="106" t="s">
        <v>21</v>
      </c>
      <c r="B166" s="102" t="s">
        <v>125</v>
      </c>
      <c r="C166" s="244">
        <f>'Nat Mens'!O166</f>
        <v>0</v>
      </c>
      <c r="D166" s="244">
        <v>8</v>
      </c>
      <c r="E166" s="123">
        <v>2</v>
      </c>
      <c r="F166" s="240">
        <f>SUM(C166:E166)</f>
        <v>10</v>
      </c>
      <c r="G166" s="331"/>
      <c r="H166" s="331"/>
      <c r="I166" s="331"/>
      <c r="J166" s="331"/>
      <c r="K166" s="331"/>
      <c r="L166" s="331"/>
      <c r="M166" s="331"/>
      <c r="N166" s="331"/>
      <c r="O166" s="334"/>
      <c r="P166" s="1"/>
      <c r="Q166" s="24"/>
    </row>
    <row r="167" spans="1:17" x14ac:dyDescent="0.25">
      <c r="A167" s="106" t="s">
        <v>23</v>
      </c>
      <c r="B167" s="102" t="s">
        <v>126</v>
      </c>
      <c r="C167" s="244">
        <f>'Nat Mens'!O167</f>
        <v>0</v>
      </c>
      <c r="D167" s="244">
        <v>0</v>
      </c>
      <c r="E167" s="123">
        <v>2</v>
      </c>
      <c r="F167" s="240">
        <f>SUM(C167:E167)</f>
        <v>2</v>
      </c>
      <c r="G167" s="331"/>
      <c r="H167" s="331"/>
      <c r="I167" s="331"/>
      <c r="J167" s="331"/>
      <c r="K167" s="331"/>
      <c r="L167" s="331"/>
      <c r="M167" s="331"/>
      <c r="N167" s="331"/>
      <c r="O167" s="334"/>
      <c r="P167" s="1"/>
      <c r="Q167" s="24"/>
    </row>
    <row r="168" spans="1:17" x14ac:dyDescent="0.25">
      <c r="A168" s="106" t="s">
        <v>112</v>
      </c>
      <c r="B168" s="102" t="s">
        <v>127</v>
      </c>
      <c r="C168" s="244">
        <f>'Nat Mens'!O168</f>
        <v>0</v>
      </c>
      <c r="D168" s="244">
        <v>0</v>
      </c>
      <c r="E168" s="123">
        <v>0</v>
      </c>
      <c r="F168" s="240">
        <f>SUM(C168:E168)</f>
        <v>0</v>
      </c>
      <c r="G168" s="331"/>
      <c r="H168" s="331"/>
      <c r="I168" s="331"/>
      <c r="J168" s="331"/>
      <c r="K168" s="331"/>
      <c r="L168" s="331"/>
      <c r="M168" s="331"/>
      <c r="N168" s="331"/>
      <c r="O168" s="334"/>
      <c r="P168" s="1"/>
      <c r="Q168" s="1"/>
    </row>
    <row r="169" spans="1:17" x14ac:dyDescent="0.25">
      <c r="A169" s="106" t="s">
        <v>114</v>
      </c>
      <c r="B169" s="102" t="s">
        <v>128</v>
      </c>
      <c r="C169" s="244">
        <f>'Nat Mens'!O169</f>
        <v>0</v>
      </c>
      <c r="D169" s="244">
        <v>0</v>
      </c>
      <c r="E169" s="123">
        <v>2</v>
      </c>
      <c r="F169" s="240">
        <f>SUM(C169:E169)</f>
        <v>2</v>
      </c>
      <c r="G169" s="331"/>
      <c r="H169" s="331"/>
      <c r="I169" s="331"/>
      <c r="J169" s="331"/>
      <c r="K169" s="331"/>
      <c r="L169" s="331"/>
      <c r="M169" s="331"/>
      <c r="N169" s="331"/>
      <c r="O169" s="334"/>
      <c r="P169" s="1"/>
      <c r="Q169" s="1"/>
    </row>
    <row r="170" spans="1:17" x14ac:dyDescent="0.25">
      <c r="A170" s="107" t="s">
        <v>25</v>
      </c>
      <c r="B170" s="83" t="s">
        <v>135</v>
      </c>
      <c r="C170" s="282"/>
      <c r="D170" s="769"/>
      <c r="E170" s="282"/>
      <c r="F170" s="7"/>
      <c r="G170" s="332"/>
      <c r="H170" s="332"/>
      <c r="I170" s="332"/>
      <c r="J170" s="332"/>
      <c r="K170" s="332"/>
      <c r="L170" s="332"/>
      <c r="M170" s="332"/>
      <c r="N170" s="332"/>
      <c r="O170" s="333"/>
      <c r="P170" s="1"/>
      <c r="Q170" s="1"/>
    </row>
    <row r="171" spans="1:17" x14ac:dyDescent="0.25">
      <c r="A171" s="106" t="s">
        <v>27</v>
      </c>
      <c r="B171" s="102" t="s">
        <v>125</v>
      </c>
      <c r="C171" s="244">
        <f>'Nat Mens'!O171</f>
        <v>1</v>
      </c>
      <c r="D171" s="244">
        <v>1</v>
      </c>
      <c r="E171" s="123">
        <v>4</v>
      </c>
      <c r="F171" s="240">
        <f>SUM(C171:E171)</f>
        <v>6</v>
      </c>
      <c r="G171" s="331"/>
      <c r="H171" s="331"/>
      <c r="I171" s="331"/>
      <c r="J171" s="331"/>
      <c r="K171" s="331"/>
      <c r="L171" s="331"/>
      <c r="M171" s="331"/>
      <c r="N171" s="331"/>
      <c r="O171" s="334"/>
      <c r="P171" s="1"/>
      <c r="Q171" s="24"/>
    </row>
    <row r="172" spans="1:17" x14ac:dyDescent="0.25">
      <c r="A172" s="106" t="s">
        <v>29</v>
      </c>
      <c r="B172" s="102" t="s">
        <v>126</v>
      </c>
      <c r="C172" s="244">
        <f>'Nat Mens'!O172</f>
        <v>0</v>
      </c>
      <c r="D172" s="244">
        <v>0</v>
      </c>
      <c r="E172" s="123">
        <v>0</v>
      </c>
      <c r="F172" s="240">
        <f>SUM(C172:E172)</f>
        <v>0</v>
      </c>
      <c r="G172" s="331"/>
      <c r="H172" s="331"/>
      <c r="I172" s="331"/>
      <c r="J172" s="331"/>
      <c r="K172" s="331"/>
      <c r="L172" s="331"/>
      <c r="M172" s="331"/>
      <c r="N172" s="331"/>
      <c r="O172" s="334"/>
      <c r="P172" s="1"/>
      <c r="Q172" s="24"/>
    </row>
    <row r="173" spans="1:17" x14ac:dyDescent="0.25">
      <c r="A173" s="106" t="s">
        <v>136</v>
      </c>
      <c r="B173" s="102" t="s">
        <v>127</v>
      </c>
      <c r="C173" s="244">
        <f>'Nat Mens'!O173</f>
        <v>0</v>
      </c>
      <c r="D173" s="244">
        <v>0</v>
      </c>
      <c r="E173" s="123">
        <v>0</v>
      </c>
      <c r="F173" s="240">
        <f>SUM(C173:E173)</f>
        <v>0</v>
      </c>
      <c r="G173" s="331"/>
      <c r="H173" s="331"/>
      <c r="I173" s="331"/>
      <c r="J173" s="331"/>
      <c r="K173" s="331"/>
      <c r="L173" s="331"/>
      <c r="M173" s="331"/>
      <c r="N173" s="331"/>
      <c r="O173" s="334"/>
      <c r="P173" s="1"/>
      <c r="Q173" s="1"/>
    </row>
    <row r="174" spans="1:17" x14ac:dyDescent="0.25">
      <c r="A174" s="106" t="s">
        <v>137</v>
      </c>
      <c r="B174" s="102" t="s">
        <v>128</v>
      </c>
      <c r="C174" s="244">
        <f>'Nat Mens'!O174</f>
        <v>1</v>
      </c>
      <c r="D174" s="244">
        <v>0</v>
      </c>
      <c r="E174" s="123">
        <v>0</v>
      </c>
      <c r="F174" s="240">
        <f>SUM(C174:E174)</f>
        <v>1</v>
      </c>
      <c r="G174" s="331"/>
      <c r="H174" s="331"/>
      <c r="I174" s="331"/>
      <c r="J174" s="331"/>
      <c r="K174" s="331"/>
      <c r="L174" s="331"/>
      <c r="M174" s="331"/>
      <c r="N174" s="331"/>
      <c r="O174" s="334"/>
      <c r="P174" s="1"/>
      <c r="Q174" s="1"/>
    </row>
    <row r="175" spans="1:17" ht="26.25" x14ac:dyDescent="0.25">
      <c r="A175" s="107" t="s">
        <v>33</v>
      </c>
      <c r="B175" s="83" t="s">
        <v>138</v>
      </c>
      <c r="C175" s="282"/>
      <c r="D175" s="769"/>
      <c r="E175" s="282"/>
      <c r="F175" s="7"/>
      <c r="G175" s="332"/>
      <c r="H175" s="332"/>
      <c r="I175" s="332"/>
      <c r="J175" s="332"/>
      <c r="K175" s="332"/>
      <c r="L175" s="332"/>
      <c r="M175" s="332"/>
      <c r="N175" s="332"/>
      <c r="O175" s="333"/>
      <c r="P175" s="1"/>
      <c r="Q175" s="1"/>
    </row>
    <row r="176" spans="1:17" x14ac:dyDescent="0.25">
      <c r="A176" s="106" t="s">
        <v>139</v>
      </c>
      <c r="B176" s="102" t="s">
        <v>125</v>
      </c>
      <c r="C176" s="244">
        <f>'Nat Mens'!O176</f>
        <v>4</v>
      </c>
      <c r="D176" s="244">
        <v>22</v>
      </c>
      <c r="E176" s="123">
        <v>26</v>
      </c>
      <c r="F176" s="240">
        <f>SUM(C176:E176)</f>
        <v>52</v>
      </c>
      <c r="G176" s="331"/>
      <c r="H176" s="331"/>
      <c r="I176" s="331"/>
      <c r="J176" s="331"/>
      <c r="K176" s="331"/>
      <c r="L176" s="331"/>
      <c r="M176" s="331"/>
      <c r="N176" s="331"/>
      <c r="O176" s="334"/>
      <c r="P176" s="1"/>
      <c r="Q176" s="24"/>
    </row>
    <row r="177" spans="1:17" x14ac:dyDescent="0.25">
      <c r="A177" s="106" t="s">
        <v>140</v>
      </c>
      <c r="B177" s="102" t="s">
        <v>126</v>
      </c>
      <c r="C177" s="244">
        <f>'Nat Mens'!O177</f>
        <v>2</v>
      </c>
      <c r="D177" s="244">
        <v>12</v>
      </c>
      <c r="E177" s="123">
        <v>16</v>
      </c>
      <c r="F177" s="240">
        <f>SUM(C177:E177)</f>
        <v>30</v>
      </c>
      <c r="G177" s="331"/>
      <c r="H177" s="331"/>
      <c r="I177" s="331"/>
      <c r="J177" s="331"/>
      <c r="K177" s="331"/>
      <c r="L177" s="331"/>
      <c r="M177" s="331"/>
      <c r="N177" s="331"/>
      <c r="O177" s="334"/>
      <c r="P177" s="1"/>
      <c r="Q177" s="24"/>
    </row>
    <row r="178" spans="1:17" x14ac:dyDescent="0.25">
      <c r="A178" s="106" t="s">
        <v>141</v>
      </c>
      <c r="B178" s="102" t="s">
        <v>127</v>
      </c>
      <c r="C178" s="244">
        <f>'Nat Mens'!O178</f>
        <v>0</v>
      </c>
      <c r="D178" s="244">
        <v>5</v>
      </c>
      <c r="E178" s="123">
        <v>4</v>
      </c>
      <c r="F178" s="240">
        <f>SUM(C178:E178)</f>
        <v>9</v>
      </c>
      <c r="G178" s="331"/>
      <c r="H178" s="331"/>
      <c r="I178" s="331"/>
      <c r="J178" s="331"/>
      <c r="K178" s="331"/>
      <c r="L178" s="331"/>
      <c r="M178" s="331"/>
      <c r="N178" s="331"/>
      <c r="O178" s="334"/>
      <c r="P178" s="1"/>
      <c r="Q178" s="1"/>
    </row>
    <row r="179" spans="1:17" x14ac:dyDescent="0.25">
      <c r="A179" s="106" t="s">
        <v>142</v>
      </c>
      <c r="B179" s="102" t="s">
        <v>128</v>
      </c>
      <c r="C179" s="244">
        <f>'Nat Mens'!O179</f>
        <v>2</v>
      </c>
      <c r="D179" s="244">
        <v>11</v>
      </c>
      <c r="E179" s="123">
        <v>11</v>
      </c>
      <c r="F179" s="240">
        <f>SUM(C179:E179)</f>
        <v>24</v>
      </c>
      <c r="G179" s="331"/>
      <c r="H179" s="331"/>
      <c r="I179" s="331"/>
      <c r="J179" s="331"/>
      <c r="K179" s="331"/>
      <c r="L179" s="331"/>
      <c r="M179" s="331"/>
      <c r="N179" s="331"/>
      <c r="O179" s="334"/>
      <c r="P179" s="1"/>
      <c r="Q179" s="1"/>
    </row>
    <row r="180" spans="1:17" ht="26.25" x14ac:dyDescent="0.25">
      <c r="A180" s="107" t="s">
        <v>35</v>
      </c>
      <c r="B180" s="83" t="s">
        <v>143</v>
      </c>
      <c r="C180" s="282"/>
      <c r="D180" s="769"/>
      <c r="E180" s="282"/>
      <c r="F180" s="7"/>
      <c r="G180" s="332"/>
      <c r="H180" s="332"/>
      <c r="I180" s="332"/>
      <c r="J180" s="332"/>
      <c r="K180" s="332"/>
      <c r="L180" s="332"/>
      <c r="M180" s="332"/>
      <c r="N180" s="332"/>
      <c r="O180" s="333"/>
      <c r="P180" s="1"/>
      <c r="Q180" s="1"/>
    </row>
    <row r="181" spans="1:17" x14ac:dyDescent="0.25">
      <c r="A181" s="106" t="s">
        <v>144</v>
      </c>
      <c r="B181" s="102" t="s">
        <v>125</v>
      </c>
      <c r="C181" s="244">
        <f>'Nat Mens'!O181</f>
        <v>4</v>
      </c>
      <c r="D181" s="244">
        <v>18</v>
      </c>
      <c r="E181" s="123">
        <v>13</v>
      </c>
      <c r="F181" s="240">
        <f>SUM(C181:E181)</f>
        <v>35</v>
      </c>
      <c r="G181" s="331"/>
      <c r="H181" s="331"/>
      <c r="I181" s="331"/>
      <c r="J181" s="331"/>
      <c r="K181" s="331"/>
      <c r="L181" s="331"/>
      <c r="M181" s="331"/>
      <c r="N181" s="331"/>
      <c r="O181" s="334"/>
      <c r="P181" s="1"/>
      <c r="Q181" s="24"/>
    </row>
    <row r="182" spans="1:17" x14ac:dyDescent="0.25">
      <c r="A182" s="106" t="s">
        <v>145</v>
      </c>
      <c r="B182" s="102" t="s">
        <v>126</v>
      </c>
      <c r="C182" s="244">
        <f>'Nat Mens'!O182</f>
        <v>4</v>
      </c>
      <c r="D182" s="244">
        <v>11</v>
      </c>
      <c r="E182" s="123">
        <v>10</v>
      </c>
      <c r="F182" s="240">
        <f>SUM(C182:E182)</f>
        <v>25</v>
      </c>
      <c r="G182" s="331"/>
      <c r="H182" s="331"/>
      <c r="I182" s="331"/>
      <c r="J182" s="331"/>
      <c r="K182" s="331"/>
      <c r="L182" s="331"/>
      <c r="M182" s="331"/>
      <c r="N182" s="331"/>
      <c r="O182" s="334"/>
      <c r="P182" s="1"/>
      <c r="Q182" s="24"/>
    </row>
    <row r="183" spans="1:17" x14ac:dyDescent="0.25">
      <c r="A183" s="106" t="s">
        <v>146</v>
      </c>
      <c r="B183" s="102" t="s">
        <v>127</v>
      </c>
      <c r="C183" s="244">
        <f>'Nat Mens'!O183</f>
        <v>3</v>
      </c>
      <c r="D183" s="244">
        <v>1</v>
      </c>
      <c r="E183" s="123">
        <v>0</v>
      </c>
      <c r="F183" s="240">
        <f>SUM(C183:E183)</f>
        <v>4</v>
      </c>
      <c r="G183" s="331"/>
      <c r="H183" s="331"/>
      <c r="I183" s="331"/>
      <c r="J183" s="331"/>
      <c r="K183" s="331"/>
      <c r="L183" s="331"/>
      <c r="M183" s="331"/>
      <c r="N183" s="331"/>
      <c r="O183" s="334"/>
      <c r="P183" s="1"/>
      <c r="Q183" s="1"/>
    </row>
    <row r="184" spans="1:17" x14ac:dyDescent="0.25">
      <c r="A184" s="106" t="s">
        <v>147</v>
      </c>
      <c r="B184" s="102" t="s">
        <v>128</v>
      </c>
      <c r="C184" s="244">
        <f>'Nat Mens'!O184</f>
        <v>1</v>
      </c>
      <c r="D184" s="244">
        <v>10</v>
      </c>
      <c r="E184" s="123">
        <v>10</v>
      </c>
      <c r="F184" s="240">
        <f>SUM(C184:E184)</f>
        <v>21</v>
      </c>
      <c r="G184" s="331"/>
      <c r="H184" s="331"/>
      <c r="I184" s="331"/>
      <c r="J184" s="331"/>
      <c r="K184" s="331"/>
      <c r="L184" s="331"/>
      <c r="M184" s="331"/>
      <c r="N184" s="331"/>
      <c r="O184" s="334"/>
      <c r="P184" s="1"/>
      <c r="Q184" s="1"/>
    </row>
    <row r="185" spans="1:17" x14ac:dyDescent="0.25">
      <c r="A185" s="107" t="s">
        <v>37</v>
      </c>
      <c r="B185" s="83" t="s">
        <v>148</v>
      </c>
      <c r="C185" s="282"/>
      <c r="D185" s="769"/>
      <c r="E185" s="282"/>
      <c r="F185" s="7"/>
      <c r="G185" s="332"/>
      <c r="H185" s="332"/>
      <c r="I185" s="332"/>
      <c r="J185" s="332"/>
      <c r="K185" s="332"/>
      <c r="L185" s="332"/>
      <c r="M185" s="332"/>
      <c r="N185" s="332"/>
      <c r="O185" s="333"/>
      <c r="P185" s="1"/>
      <c r="Q185" s="1"/>
    </row>
    <row r="186" spans="1:17" x14ac:dyDescent="0.25">
      <c r="A186" s="106" t="s">
        <v>149</v>
      </c>
      <c r="B186" s="102" t="s">
        <v>125</v>
      </c>
      <c r="C186" s="244">
        <f>'Nat Mens'!O186</f>
        <v>0</v>
      </c>
      <c r="D186" s="244">
        <v>7</v>
      </c>
      <c r="E186" s="123">
        <v>9</v>
      </c>
      <c r="F186" s="240">
        <f>SUM(C186:E186)</f>
        <v>16</v>
      </c>
      <c r="G186" s="331"/>
      <c r="H186" s="331"/>
      <c r="I186" s="331"/>
      <c r="J186" s="331"/>
      <c r="K186" s="331"/>
      <c r="L186" s="331"/>
      <c r="M186" s="331"/>
      <c r="N186" s="331"/>
      <c r="O186" s="334"/>
      <c r="P186" s="1"/>
      <c r="Q186" s="24"/>
    </row>
    <row r="187" spans="1:17" x14ac:dyDescent="0.25">
      <c r="A187" s="106" t="s">
        <v>150</v>
      </c>
      <c r="B187" s="102" t="s">
        <v>126</v>
      </c>
      <c r="C187" s="244">
        <f>'Nat Mens'!O187</f>
        <v>0</v>
      </c>
      <c r="D187" s="244">
        <v>4</v>
      </c>
      <c r="E187" s="123">
        <v>7</v>
      </c>
      <c r="F187" s="240">
        <f>SUM(C187:E187)</f>
        <v>11</v>
      </c>
      <c r="G187" s="331"/>
      <c r="H187" s="331"/>
      <c r="I187" s="331"/>
      <c r="J187" s="331"/>
      <c r="K187" s="331"/>
      <c r="L187" s="331"/>
      <c r="M187" s="331"/>
      <c r="N187" s="331"/>
      <c r="O187" s="334"/>
      <c r="P187" s="1"/>
      <c r="Q187" s="24"/>
    </row>
    <row r="188" spans="1:17" x14ac:dyDescent="0.25">
      <c r="A188" s="106" t="s">
        <v>151</v>
      </c>
      <c r="B188" s="102" t="s">
        <v>127</v>
      </c>
      <c r="C188" s="244">
        <f>'Nat Mens'!O188</f>
        <v>0</v>
      </c>
      <c r="D188" s="244">
        <v>0</v>
      </c>
      <c r="E188" s="123">
        <v>0</v>
      </c>
      <c r="F188" s="240">
        <f>SUM(C188:E188)</f>
        <v>0</v>
      </c>
      <c r="G188" s="331"/>
      <c r="H188" s="331"/>
      <c r="I188" s="331"/>
      <c r="J188" s="331"/>
      <c r="K188" s="331"/>
      <c r="L188" s="331"/>
      <c r="M188" s="331"/>
      <c r="N188" s="331"/>
      <c r="O188" s="334"/>
      <c r="P188" s="1"/>
      <c r="Q188" s="1"/>
    </row>
    <row r="189" spans="1:17" x14ac:dyDescent="0.25">
      <c r="A189" s="106" t="s">
        <v>152</v>
      </c>
      <c r="B189" s="102" t="s">
        <v>128</v>
      </c>
      <c r="C189" s="244">
        <f>'Nat Mens'!O189</f>
        <v>0</v>
      </c>
      <c r="D189" s="244">
        <v>2</v>
      </c>
      <c r="E189" s="123">
        <v>7</v>
      </c>
      <c r="F189" s="240">
        <f>SUM(C189:E189)</f>
        <v>9</v>
      </c>
      <c r="G189" s="331"/>
      <c r="H189" s="331"/>
      <c r="I189" s="331"/>
      <c r="J189" s="331"/>
      <c r="K189" s="331"/>
      <c r="L189" s="331"/>
      <c r="M189" s="331"/>
      <c r="N189" s="331"/>
      <c r="O189" s="334"/>
      <c r="P189" s="1"/>
      <c r="Q189" s="1"/>
    </row>
    <row r="190" spans="1:17" x14ac:dyDescent="0.25">
      <c r="A190" s="107" t="s">
        <v>39</v>
      </c>
      <c r="B190" s="83" t="s">
        <v>153</v>
      </c>
      <c r="C190" s="282"/>
      <c r="D190" s="769"/>
      <c r="E190" s="282"/>
      <c r="F190" s="7"/>
      <c r="G190" s="332"/>
      <c r="H190" s="332"/>
      <c r="I190" s="332"/>
      <c r="J190" s="332"/>
      <c r="K190" s="332"/>
      <c r="L190" s="332"/>
      <c r="M190" s="332"/>
      <c r="N190" s="332"/>
      <c r="O190" s="333"/>
      <c r="P190" s="1"/>
      <c r="Q190" s="1"/>
    </row>
    <row r="191" spans="1:17" x14ac:dyDescent="0.25">
      <c r="A191" s="106" t="s">
        <v>154</v>
      </c>
      <c r="B191" s="102" t="s">
        <v>125</v>
      </c>
      <c r="C191" s="244">
        <f>'Nat Mens'!O191</f>
        <v>0</v>
      </c>
      <c r="D191" s="244">
        <v>1</v>
      </c>
      <c r="E191" s="123">
        <v>4</v>
      </c>
      <c r="F191" s="240">
        <f>SUM(C191:E191)</f>
        <v>5</v>
      </c>
      <c r="G191" s="331"/>
      <c r="H191" s="331"/>
      <c r="I191" s="331"/>
      <c r="J191" s="331"/>
      <c r="K191" s="331"/>
      <c r="L191" s="331"/>
      <c r="M191" s="331"/>
      <c r="N191" s="331"/>
      <c r="O191" s="334"/>
      <c r="P191" s="1"/>
      <c r="Q191" s="24"/>
    </row>
    <row r="192" spans="1:17" x14ac:dyDescent="0.25">
      <c r="A192" s="106" t="s">
        <v>155</v>
      </c>
      <c r="B192" s="102" t="s">
        <v>126</v>
      </c>
      <c r="C192" s="244">
        <f>'Nat Mens'!O192</f>
        <v>0</v>
      </c>
      <c r="D192" s="244">
        <v>1</v>
      </c>
      <c r="E192" s="123">
        <v>2</v>
      </c>
      <c r="F192" s="240">
        <f>SUM(C192:E192)</f>
        <v>3</v>
      </c>
      <c r="G192" s="331"/>
      <c r="H192" s="331"/>
      <c r="I192" s="331"/>
      <c r="J192" s="331"/>
      <c r="K192" s="331"/>
      <c r="L192" s="331"/>
      <c r="M192" s="331"/>
      <c r="N192" s="331"/>
      <c r="O192" s="334"/>
      <c r="P192" s="1"/>
      <c r="Q192" s="24"/>
    </row>
    <row r="193" spans="1:17" x14ac:dyDescent="0.25">
      <c r="A193" s="106" t="s">
        <v>156</v>
      </c>
      <c r="B193" s="102" t="s">
        <v>127</v>
      </c>
      <c r="C193" s="244">
        <f>'Nat Mens'!O193</f>
        <v>0</v>
      </c>
      <c r="D193" s="244">
        <v>0</v>
      </c>
      <c r="E193" s="123">
        <v>1</v>
      </c>
      <c r="F193" s="240">
        <f>SUM(C193:E193)</f>
        <v>1</v>
      </c>
      <c r="G193" s="331"/>
      <c r="H193" s="331"/>
      <c r="I193" s="331"/>
      <c r="J193" s="331"/>
      <c r="K193" s="331"/>
      <c r="L193" s="331"/>
      <c r="M193" s="331"/>
      <c r="N193" s="331"/>
      <c r="O193" s="334"/>
      <c r="P193" s="1"/>
      <c r="Q193" s="1"/>
    </row>
    <row r="194" spans="1:17" x14ac:dyDescent="0.25">
      <c r="A194" s="106" t="s">
        <v>157</v>
      </c>
      <c r="B194" s="102" t="s">
        <v>128</v>
      </c>
      <c r="C194" s="244">
        <f>'Nat Mens'!O194</f>
        <v>0</v>
      </c>
      <c r="D194" s="244">
        <v>1</v>
      </c>
      <c r="E194" s="123">
        <v>1</v>
      </c>
      <c r="F194" s="240">
        <f>SUM(C194:E194)</f>
        <v>2</v>
      </c>
      <c r="G194" s="331"/>
      <c r="H194" s="331"/>
      <c r="I194" s="331"/>
      <c r="J194" s="331"/>
      <c r="K194" s="331"/>
      <c r="L194" s="331"/>
      <c r="M194" s="331"/>
      <c r="N194" s="331"/>
      <c r="O194" s="334"/>
      <c r="P194" s="1"/>
      <c r="Q194" s="1"/>
    </row>
    <row r="195" spans="1:17" x14ac:dyDescent="0.25">
      <c r="A195" s="107" t="s">
        <v>41</v>
      </c>
      <c r="B195" s="83" t="s">
        <v>158</v>
      </c>
      <c r="C195" s="282"/>
      <c r="D195" s="769"/>
      <c r="E195" s="282"/>
      <c r="F195" s="7"/>
      <c r="G195" s="332"/>
      <c r="H195" s="332"/>
      <c r="I195" s="332"/>
      <c r="J195" s="332"/>
      <c r="K195" s="332"/>
      <c r="L195" s="332"/>
      <c r="M195" s="332"/>
      <c r="N195" s="332"/>
      <c r="O195" s="333"/>
      <c r="P195" s="1"/>
      <c r="Q195" s="1"/>
    </row>
    <row r="196" spans="1:17" x14ac:dyDescent="0.25">
      <c r="A196" s="106" t="s">
        <v>159</v>
      </c>
      <c r="B196" s="102" t="s">
        <v>125</v>
      </c>
      <c r="C196" s="244">
        <f>'Nat Mens'!O196</f>
        <v>0</v>
      </c>
      <c r="D196" s="244">
        <v>1</v>
      </c>
      <c r="E196" s="338">
        <v>0</v>
      </c>
      <c r="F196" s="240">
        <f>SUM(C196:E196)</f>
        <v>1</v>
      </c>
      <c r="G196" s="335"/>
      <c r="H196" s="335"/>
      <c r="I196" s="335"/>
      <c r="J196" s="335"/>
      <c r="K196" s="335"/>
      <c r="L196" s="335"/>
      <c r="M196" s="335"/>
      <c r="N196" s="335"/>
      <c r="O196" s="334"/>
      <c r="P196" s="1"/>
      <c r="Q196" s="1"/>
    </row>
    <row r="197" spans="1:17" x14ac:dyDescent="0.25">
      <c r="A197" s="106" t="s">
        <v>160</v>
      </c>
      <c r="B197" s="102" t="s">
        <v>126</v>
      </c>
      <c r="C197" s="244">
        <f>'Nat Mens'!O197</f>
        <v>0</v>
      </c>
      <c r="D197" s="244">
        <v>1</v>
      </c>
      <c r="E197" s="338">
        <v>0</v>
      </c>
      <c r="F197" s="240">
        <f>SUM(C197:E197)</f>
        <v>1</v>
      </c>
      <c r="G197" s="335"/>
      <c r="H197" s="335"/>
      <c r="I197" s="335"/>
      <c r="J197" s="335"/>
      <c r="K197" s="335"/>
      <c r="L197" s="335"/>
      <c r="M197" s="335"/>
      <c r="N197" s="335"/>
      <c r="O197" s="334"/>
      <c r="P197" s="1"/>
      <c r="Q197" s="1"/>
    </row>
    <row r="198" spans="1:17" x14ac:dyDescent="0.25">
      <c r="A198" s="106" t="s">
        <v>161</v>
      </c>
      <c r="B198" s="102" t="s">
        <v>127</v>
      </c>
      <c r="C198" s="244">
        <f>'Nat Mens'!O198</f>
        <v>0</v>
      </c>
      <c r="D198" s="244">
        <v>0</v>
      </c>
      <c r="E198" s="338">
        <v>0</v>
      </c>
      <c r="F198" s="240">
        <f>SUM(C198:E198)</f>
        <v>0</v>
      </c>
      <c r="G198" s="335"/>
      <c r="H198" s="335"/>
      <c r="I198" s="335"/>
      <c r="J198" s="335"/>
      <c r="K198" s="335"/>
      <c r="L198" s="335"/>
      <c r="M198" s="335"/>
      <c r="N198" s="335"/>
      <c r="O198" s="334"/>
      <c r="P198" s="1"/>
      <c r="Q198" s="1"/>
    </row>
    <row r="199" spans="1:17" x14ac:dyDescent="0.25">
      <c r="A199" s="106" t="s">
        <v>162</v>
      </c>
      <c r="B199" s="102" t="s">
        <v>128</v>
      </c>
      <c r="C199" s="244">
        <f>'Nat Mens'!O199</f>
        <v>0</v>
      </c>
      <c r="D199" s="244">
        <v>1</v>
      </c>
      <c r="E199" s="339">
        <v>0</v>
      </c>
      <c r="F199" s="240">
        <f>SUM(C199:E199)</f>
        <v>1</v>
      </c>
      <c r="G199" s="335"/>
      <c r="H199" s="335"/>
      <c r="I199" s="335"/>
      <c r="J199" s="335"/>
      <c r="K199" s="335"/>
      <c r="L199" s="335"/>
      <c r="M199" s="335"/>
      <c r="N199" s="335"/>
      <c r="O199" s="334"/>
      <c r="P199" s="26"/>
      <c r="Q199" s="26"/>
    </row>
    <row r="200" spans="1:17" ht="25.5" x14ac:dyDescent="0.25">
      <c r="A200" s="107" t="s">
        <v>43</v>
      </c>
      <c r="B200" s="173" t="s">
        <v>413</v>
      </c>
      <c r="C200" s="282"/>
      <c r="D200" s="769"/>
      <c r="E200" s="282"/>
      <c r="F200" s="7"/>
      <c r="G200" s="332"/>
      <c r="H200" s="332"/>
      <c r="I200" s="332"/>
      <c r="J200" s="332"/>
      <c r="K200" s="332"/>
      <c r="L200" s="332"/>
      <c r="M200" s="332"/>
      <c r="N200" s="332"/>
      <c r="O200" s="333"/>
      <c r="P200" s="1"/>
      <c r="Q200" s="1"/>
    </row>
    <row r="201" spans="1:17" x14ac:dyDescent="0.25">
      <c r="A201" s="106" t="s">
        <v>163</v>
      </c>
      <c r="B201" s="102" t="s">
        <v>125</v>
      </c>
      <c r="C201" s="244">
        <f>'Nat Mens'!O201</f>
        <v>7</v>
      </c>
      <c r="D201" s="244">
        <v>12</v>
      </c>
      <c r="E201" s="338">
        <v>27</v>
      </c>
      <c r="F201" s="240">
        <f>SUM(C201:E201)</f>
        <v>46</v>
      </c>
      <c r="G201" s="335"/>
      <c r="H201" s="335"/>
      <c r="I201" s="335"/>
      <c r="J201" s="335"/>
      <c r="K201" s="335"/>
      <c r="L201" s="335"/>
      <c r="M201" s="335"/>
      <c r="N201" s="335"/>
      <c r="O201" s="334"/>
      <c r="P201" s="1"/>
      <c r="Q201" s="1"/>
    </row>
    <row r="202" spans="1:17" x14ac:dyDescent="0.25">
      <c r="A202" s="106" t="s">
        <v>164</v>
      </c>
      <c r="B202" s="102" t="s">
        <v>126</v>
      </c>
      <c r="C202" s="244">
        <f>'Nat Mens'!O202</f>
        <v>5</v>
      </c>
      <c r="D202" s="244">
        <v>7</v>
      </c>
      <c r="E202" s="338">
        <v>14</v>
      </c>
      <c r="F202" s="240">
        <f>SUM(C202:E202)</f>
        <v>26</v>
      </c>
      <c r="G202" s="335"/>
      <c r="H202" s="335"/>
      <c r="I202" s="335"/>
      <c r="J202" s="335"/>
      <c r="K202" s="335"/>
      <c r="L202" s="335"/>
      <c r="M202" s="335"/>
      <c r="N202" s="335"/>
      <c r="O202" s="334"/>
      <c r="P202" s="1"/>
      <c r="Q202" s="1"/>
    </row>
    <row r="203" spans="1:17" x14ac:dyDescent="0.25">
      <c r="A203" s="106" t="s">
        <v>165</v>
      </c>
      <c r="B203" s="102" t="s">
        <v>127</v>
      </c>
      <c r="C203" s="244">
        <f>'Nat Mens'!O203</f>
        <v>0</v>
      </c>
      <c r="D203" s="244">
        <v>0</v>
      </c>
      <c r="E203" s="338">
        <v>8</v>
      </c>
      <c r="F203" s="240">
        <f>SUM(C203:E203)</f>
        <v>8</v>
      </c>
      <c r="G203" s="335"/>
      <c r="H203" s="335"/>
      <c r="I203" s="335"/>
      <c r="J203" s="335"/>
      <c r="K203" s="335"/>
      <c r="L203" s="335"/>
      <c r="M203" s="335"/>
      <c r="N203" s="335"/>
      <c r="O203" s="334"/>
      <c r="P203" s="1"/>
      <c r="Q203" s="1"/>
    </row>
    <row r="204" spans="1:17" x14ac:dyDescent="0.25">
      <c r="A204" s="106" t="s">
        <v>166</v>
      </c>
      <c r="B204" s="102" t="s">
        <v>128</v>
      </c>
      <c r="C204" s="244">
        <f>'Nat Mens'!O204</f>
        <v>5</v>
      </c>
      <c r="D204" s="244">
        <v>5</v>
      </c>
      <c r="E204" s="339">
        <v>6</v>
      </c>
      <c r="F204" s="240">
        <f>SUM(C204:E204)</f>
        <v>16</v>
      </c>
      <c r="G204" s="335"/>
      <c r="H204" s="335"/>
      <c r="I204" s="335"/>
      <c r="J204" s="335"/>
      <c r="K204" s="335"/>
      <c r="L204" s="335"/>
      <c r="M204" s="335"/>
      <c r="N204" s="335"/>
      <c r="O204" s="334"/>
      <c r="P204" s="26"/>
      <c r="Q204" s="26"/>
    </row>
    <row r="205" spans="1:17" x14ac:dyDescent="0.25">
      <c r="A205" s="107" t="s">
        <v>45</v>
      </c>
      <c r="B205" s="198" t="s">
        <v>167</v>
      </c>
      <c r="C205" s="283"/>
      <c r="D205" s="770"/>
      <c r="E205" s="283"/>
      <c r="F205" s="7"/>
      <c r="G205" s="332"/>
      <c r="H205" s="332"/>
      <c r="I205" s="332"/>
      <c r="J205" s="332"/>
      <c r="K205" s="332"/>
      <c r="L205" s="332"/>
      <c r="M205" s="332"/>
      <c r="N205" s="332"/>
      <c r="O205" s="333"/>
      <c r="P205" s="26"/>
      <c r="Q205" s="26"/>
    </row>
    <row r="206" spans="1:17" x14ac:dyDescent="0.25">
      <c r="A206" s="106" t="s">
        <v>168</v>
      </c>
      <c r="B206" s="104" t="s">
        <v>125</v>
      </c>
      <c r="C206" s="244">
        <f>'Nat Mens'!O206</f>
        <v>2</v>
      </c>
      <c r="D206" s="244">
        <v>5</v>
      </c>
      <c r="E206" s="337">
        <v>7</v>
      </c>
      <c r="F206" s="240">
        <f>SUM(C206:E206)</f>
        <v>14</v>
      </c>
      <c r="G206" s="331"/>
      <c r="H206" s="331"/>
      <c r="I206" s="331"/>
      <c r="J206" s="331"/>
      <c r="K206" s="331"/>
      <c r="L206" s="331"/>
      <c r="M206" s="331"/>
      <c r="N206" s="331"/>
      <c r="O206" s="334"/>
      <c r="P206" s="1"/>
      <c r="Q206" s="24"/>
    </row>
    <row r="207" spans="1:17" x14ac:dyDescent="0.25">
      <c r="A207" s="106" t="s">
        <v>169</v>
      </c>
      <c r="B207" s="102" t="s">
        <v>126</v>
      </c>
      <c r="C207" s="244">
        <f>'Nat Mens'!O207</f>
        <v>0</v>
      </c>
      <c r="D207" s="244">
        <v>3</v>
      </c>
      <c r="E207" s="123">
        <v>0</v>
      </c>
      <c r="F207" s="240">
        <f>SUM(C207:E207)</f>
        <v>3</v>
      </c>
      <c r="G207" s="331"/>
      <c r="H207" s="331"/>
      <c r="I207" s="331"/>
      <c r="J207" s="331"/>
      <c r="K207" s="331"/>
      <c r="L207" s="331"/>
      <c r="M207" s="331"/>
      <c r="N207" s="331"/>
      <c r="O207" s="334"/>
      <c r="P207" s="1"/>
      <c r="Q207" s="24"/>
    </row>
    <row r="208" spans="1:17" x14ac:dyDescent="0.25">
      <c r="A208" s="106" t="s">
        <v>170</v>
      </c>
      <c r="B208" s="102" t="s">
        <v>127</v>
      </c>
      <c r="C208" s="244">
        <f>'Nat Mens'!O208</f>
        <v>0</v>
      </c>
      <c r="D208" s="244">
        <v>1</v>
      </c>
      <c r="E208" s="123">
        <v>0</v>
      </c>
      <c r="F208" s="240">
        <f>SUM(C208:E208)</f>
        <v>1</v>
      </c>
      <c r="G208" s="331"/>
      <c r="H208" s="331"/>
      <c r="I208" s="331"/>
      <c r="J208" s="331"/>
      <c r="K208" s="331"/>
      <c r="L208" s="331"/>
      <c r="M208" s="331"/>
      <c r="N208" s="331"/>
      <c r="O208" s="334"/>
      <c r="P208" s="1"/>
      <c r="Q208" s="1"/>
    </row>
    <row r="209" spans="1:17" x14ac:dyDescent="0.25">
      <c r="A209" s="106" t="s">
        <v>171</v>
      </c>
      <c r="B209" s="102" t="s">
        <v>128</v>
      </c>
      <c r="C209" s="244">
        <f>'Nat Mens'!O209</f>
        <v>0</v>
      </c>
      <c r="D209" s="244">
        <v>2</v>
      </c>
      <c r="E209" s="123">
        <v>0</v>
      </c>
      <c r="F209" s="240">
        <f>SUM(C209:E209)</f>
        <v>2</v>
      </c>
      <c r="G209" s="331"/>
      <c r="H209" s="331"/>
      <c r="I209" s="331"/>
      <c r="J209" s="331"/>
      <c r="K209" s="331"/>
      <c r="L209" s="331"/>
      <c r="M209" s="331"/>
      <c r="N209" s="331"/>
      <c r="O209" s="334"/>
      <c r="P209" s="1"/>
      <c r="Q209" s="1"/>
    </row>
    <row r="210" spans="1:17" ht="51.75" x14ac:dyDescent="0.25">
      <c r="A210" s="107" t="s">
        <v>47</v>
      </c>
      <c r="B210" s="83" t="s">
        <v>414</v>
      </c>
      <c r="C210" s="282"/>
      <c r="D210" s="769"/>
      <c r="E210" s="282"/>
      <c r="F210" s="7"/>
      <c r="G210" s="332"/>
      <c r="H210" s="332"/>
      <c r="I210" s="332"/>
      <c r="J210" s="332"/>
      <c r="K210" s="332"/>
      <c r="L210" s="332"/>
      <c r="M210" s="332"/>
      <c r="N210" s="332"/>
      <c r="O210" s="333"/>
      <c r="P210" s="1"/>
      <c r="Q210" s="1"/>
    </row>
    <row r="211" spans="1:17" x14ac:dyDescent="0.25">
      <c r="A211" s="106" t="s">
        <v>172</v>
      </c>
      <c r="B211" s="102" t="s">
        <v>125</v>
      </c>
      <c r="C211" s="244">
        <f>'Nat Mens'!O211</f>
        <v>1</v>
      </c>
      <c r="D211" s="244">
        <v>11</v>
      </c>
      <c r="E211" s="123">
        <v>11</v>
      </c>
      <c r="F211" s="240">
        <f>SUM(C211:E211)</f>
        <v>23</v>
      </c>
      <c r="G211" s="331"/>
      <c r="H211" s="331"/>
      <c r="I211" s="331"/>
      <c r="J211" s="331"/>
      <c r="K211" s="331"/>
      <c r="L211" s="331"/>
      <c r="M211" s="331"/>
      <c r="N211" s="331"/>
      <c r="O211" s="334"/>
      <c r="P211" s="1"/>
      <c r="Q211" s="24"/>
    </row>
    <row r="212" spans="1:17" x14ac:dyDescent="0.25">
      <c r="A212" s="106" t="s">
        <v>173</v>
      </c>
      <c r="B212" s="102" t="s">
        <v>126</v>
      </c>
      <c r="C212" s="244">
        <f>'Nat Mens'!O212</f>
        <v>0</v>
      </c>
      <c r="D212" s="244">
        <v>3</v>
      </c>
      <c r="E212" s="123">
        <v>0</v>
      </c>
      <c r="F212" s="240">
        <f>SUM(C212:E212)</f>
        <v>3</v>
      </c>
      <c r="G212" s="331"/>
      <c r="H212" s="331"/>
      <c r="I212" s="331"/>
      <c r="J212" s="331"/>
      <c r="K212" s="331"/>
      <c r="L212" s="331"/>
      <c r="M212" s="331"/>
      <c r="N212" s="331"/>
      <c r="O212" s="334"/>
      <c r="P212" s="1"/>
      <c r="Q212" s="24"/>
    </row>
    <row r="213" spans="1:17" x14ac:dyDescent="0.25">
      <c r="A213" s="106" t="s">
        <v>174</v>
      </c>
      <c r="B213" s="102" t="s">
        <v>127</v>
      </c>
      <c r="C213" s="244">
        <f>'Nat Mens'!O213</f>
        <v>0</v>
      </c>
      <c r="D213" s="244">
        <v>0</v>
      </c>
      <c r="E213" s="123">
        <v>0</v>
      </c>
      <c r="F213" s="240">
        <f>SUM(C213:E213)</f>
        <v>0</v>
      </c>
      <c r="G213" s="331"/>
      <c r="H213" s="331"/>
      <c r="I213" s="331"/>
      <c r="J213" s="331"/>
      <c r="K213" s="331"/>
      <c r="L213" s="331"/>
      <c r="M213" s="331"/>
      <c r="N213" s="331"/>
      <c r="O213" s="334"/>
      <c r="P213" s="1"/>
      <c r="Q213" s="1"/>
    </row>
    <row r="214" spans="1:17" x14ac:dyDescent="0.25">
      <c r="A214" s="106" t="s">
        <v>175</v>
      </c>
      <c r="B214" s="102" t="s">
        <v>128</v>
      </c>
      <c r="C214" s="244">
        <f>'Nat Mens'!O214</f>
        <v>0</v>
      </c>
      <c r="D214" s="244">
        <v>3</v>
      </c>
      <c r="E214" s="123">
        <v>0</v>
      </c>
      <c r="F214" s="240">
        <f>SUM(C214:E214)</f>
        <v>3</v>
      </c>
      <c r="G214" s="331"/>
      <c r="H214" s="331"/>
      <c r="I214" s="331"/>
      <c r="J214" s="331"/>
      <c r="K214" s="331"/>
      <c r="L214" s="331"/>
      <c r="M214" s="331"/>
      <c r="N214" s="331"/>
      <c r="O214" s="334"/>
      <c r="P214" s="1"/>
      <c r="Q214" s="1"/>
    </row>
    <row r="215" spans="1:17" ht="26.25" x14ac:dyDescent="0.25">
      <c r="A215" s="107" t="s">
        <v>49</v>
      </c>
      <c r="B215" s="83" t="s">
        <v>401</v>
      </c>
      <c r="C215" s="282"/>
      <c r="D215" s="769"/>
      <c r="E215" s="282"/>
      <c r="F215" s="7"/>
      <c r="G215" s="332"/>
      <c r="H215" s="332"/>
      <c r="I215" s="332"/>
      <c r="J215" s="332"/>
      <c r="K215" s="332"/>
      <c r="L215" s="332"/>
      <c r="M215" s="332"/>
      <c r="N215" s="332"/>
      <c r="O215" s="333"/>
      <c r="P215" s="1"/>
      <c r="Q215" s="1"/>
    </row>
    <row r="216" spans="1:17" x14ac:dyDescent="0.25">
      <c r="A216" s="106" t="s">
        <v>176</v>
      </c>
      <c r="B216" s="102" t="s">
        <v>125</v>
      </c>
      <c r="C216" s="244">
        <f>'Nat Mens'!O216</f>
        <v>3</v>
      </c>
      <c r="D216" s="244">
        <v>52</v>
      </c>
      <c r="E216" s="123">
        <v>66</v>
      </c>
      <c r="F216" s="240">
        <f>SUM(C216:E216)</f>
        <v>121</v>
      </c>
      <c r="G216" s="331"/>
      <c r="H216" s="331"/>
      <c r="I216" s="331"/>
      <c r="J216" s="331"/>
      <c r="K216" s="331"/>
      <c r="L216" s="331"/>
      <c r="M216" s="331"/>
      <c r="N216" s="331"/>
      <c r="O216" s="334"/>
      <c r="P216" s="1"/>
      <c r="Q216" s="24"/>
    </row>
    <row r="217" spans="1:17" x14ac:dyDescent="0.25">
      <c r="A217" s="106" t="s">
        <v>177</v>
      </c>
      <c r="B217" s="102" t="s">
        <v>126</v>
      </c>
      <c r="C217" s="244">
        <f>'Nat Mens'!O217</f>
        <v>0</v>
      </c>
      <c r="D217" s="244">
        <v>27</v>
      </c>
      <c r="E217" s="123">
        <v>18</v>
      </c>
      <c r="F217" s="240">
        <f>SUM(C217:E217)</f>
        <v>45</v>
      </c>
      <c r="G217" s="331"/>
      <c r="H217" s="331"/>
      <c r="I217" s="331"/>
      <c r="J217" s="331"/>
      <c r="K217" s="331"/>
      <c r="L217" s="331"/>
      <c r="M217" s="331"/>
      <c r="N217" s="331"/>
      <c r="O217" s="334"/>
      <c r="P217" s="1"/>
      <c r="Q217" s="24"/>
    </row>
    <row r="218" spans="1:17" x14ac:dyDescent="0.25">
      <c r="A218" s="106" t="s">
        <v>178</v>
      </c>
      <c r="B218" s="102" t="s">
        <v>127</v>
      </c>
      <c r="C218" s="244">
        <f>'Nat Mens'!O218</f>
        <v>0</v>
      </c>
      <c r="D218" s="244">
        <v>5</v>
      </c>
      <c r="E218" s="123">
        <v>6</v>
      </c>
      <c r="F218" s="240">
        <f>SUM(C218:E218)</f>
        <v>11</v>
      </c>
      <c r="G218" s="331"/>
      <c r="H218" s="331"/>
      <c r="I218" s="331"/>
      <c r="J218" s="331"/>
      <c r="K218" s="331"/>
      <c r="L218" s="331"/>
      <c r="M218" s="331"/>
      <c r="N218" s="331"/>
      <c r="O218" s="334"/>
      <c r="P218" s="1"/>
      <c r="Q218" s="1"/>
    </row>
    <row r="219" spans="1:17" x14ac:dyDescent="0.25">
      <c r="A219" s="106" t="s">
        <v>179</v>
      </c>
      <c r="B219" s="102" t="s">
        <v>128</v>
      </c>
      <c r="C219" s="244">
        <f>'Nat Mens'!O219</f>
        <v>0</v>
      </c>
      <c r="D219" s="244">
        <v>21</v>
      </c>
      <c r="E219" s="123">
        <v>10</v>
      </c>
      <c r="F219" s="240">
        <f>SUM(C219:E219)</f>
        <v>31</v>
      </c>
      <c r="G219" s="331"/>
      <c r="H219" s="331"/>
      <c r="I219" s="331"/>
      <c r="J219" s="331"/>
      <c r="K219" s="331"/>
      <c r="L219" s="331"/>
      <c r="M219" s="331"/>
      <c r="N219" s="331"/>
      <c r="O219" s="334"/>
      <c r="P219" s="1"/>
      <c r="Q219" s="1"/>
    </row>
    <row r="220" spans="1:17" x14ac:dyDescent="0.25">
      <c r="A220" s="107" t="s">
        <v>50</v>
      </c>
      <c r="B220" s="83" t="s">
        <v>180</v>
      </c>
      <c r="C220" s="282"/>
      <c r="D220" s="769"/>
      <c r="E220" s="282"/>
      <c r="F220" s="7"/>
      <c r="G220" s="332"/>
      <c r="H220" s="332"/>
      <c r="I220" s="332"/>
      <c r="J220" s="332"/>
      <c r="K220" s="332"/>
      <c r="L220" s="332"/>
      <c r="M220" s="332"/>
      <c r="N220" s="332"/>
      <c r="O220" s="333"/>
      <c r="P220" s="1"/>
      <c r="Q220" s="1"/>
    </row>
    <row r="221" spans="1:17" x14ac:dyDescent="0.25">
      <c r="A221" s="106" t="s">
        <v>181</v>
      </c>
      <c r="B221" s="102" t="s">
        <v>125</v>
      </c>
      <c r="C221" s="244">
        <f>'Nat Mens'!O221</f>
        <v>8</v>
      </c>
      <c r="D221" s="244">
        <v>106</v>
      </c>
      <c r="E221" s="123">
        <v>120</v>
      </c>
      <c r="F221" s="240">
        <f>SUM(C221:E221)</f>
        <v>234</v>
      </c>
      <c r="G221" s="331"/>
      <c r="H221" s="331"/>
      <c r="I221" s="331"/>
      <c r="J221" s="331"/>
      <c r="K221" s="331"/>
      <c r="L221" s="331"/>
      <c r="M221" s="331"/>
      <c r="N221" s="331"/>
      <c r="O221" s="334"/>
      <c r="P221" s="1"/>
      <c r="Q221" s="24"/>
    </row>
    <row r="222" spans="1:17" x14ac:dyDescent="0.25">
      <c r="A222" s="106" t="s">
        <v>182</v>
      </c>
      <c r="B222" s="102" t="s">
        <v>126</v>
      </c>
      <c r="C222" s="244">
        <f>'Nat Mens'!O222</f>
        <v>3</v>
      </c>
      <c r="D222" s="244">
        <v>56</v>
      </c>
      <c r="E222" s="123">
        <v>27</v>
      </c>
      <c r="F222" s="240">
        <f>SUM(C222:E222)</f>
        <v>86</v>
      </c>
      <c r="G222" s="331"/>
      <c r="H222" s="331"/>
      <c r="I222" s="331"/>
      <c r="J222" s="331"/>
      <c r="K222" s="331"/>
      <c r="L222" s="331"/>
      <c r="M222" s="331"/>
      <c r="N222" s="331"/>
      <c r="O222" s="334"/>
      <c r="P222" s="1"/>
      <c r="Q222" s="24"/>
    </row>
    <row r="223" spans="1:17" x14ac:dyDescent="0.25">
      <c r="A223" s="106" t="s">
        <v>183</v>
      </c>
      <c r="B223" s="102" t="s">
        <v>127</v>
      </c>
      <c r="C223" s="244">
        <f>'Nat Mens'!O223</f>
        <v>0</v>
      </c>
      <c r="D223" s="244">
        <v>23</v>
      </c>
      <c r="E223" s="123">
        <v>7</v>
      </c>
      <c r="F223" s="240">
        <f>SUM(C223:E223)</f>
        <v>30</v>
      </c>
      <c r="G223" s="331"/>
      <c r="H223" s="331"/>
      <c r="I223" s="331"/>
      <c r="J223" s="331"/>
      <c r="K223" s="331"/>
      <c r="L223" s="331"/>
      <c r="M223" s="331"/>
      <c r="N223" s="331"/>
      <c r="O223" s="334"/>
      <c r="P223" s="1"/>
      <c r="Q223" s="1"/>
    </row>
    <row r="224" spans="1:17" x14ac:dyDescent="0.25">
      <c r="A224" s="106" t="s">
        <v>184</v>
      </c>
      <c r="B224" s="102" t="s">
        <v>128</v>
      </c>
      <c r="C224" s="244">
        <f>'Nat Mens'!O224</f>
        <v>3</v>
      </c>
      <c r="D224" s="244">
        <v>33</v>
      </c>
      <c r="E224" s="123">
        <v>20</v>
      </c>
      <c r="F224" s="240">
        <f>SUM(C224:E224)</f>
        <v>56</v>
      </c>
      <c r="G224" s="331"/>
      <c r="H224" s="331"/>
      <c r="I224" s="331"/>
      <c r="J224" s="331"/>
      <c r="K224" s="331"/>
      <c r="L224" s="331"/>
      <c r="M224" s="331"/>
      <c r="N224" s="331"/>
      <c r="O224" s="334"/>
      <c r="P224" s="1"/>
      <c r="Q224" s="1"/>
    </row>
    <row r="225" spans="1:17" x14ac:dyDescent="0.25">
      <c r="A225" s="107" t="s">
        <v>51</v>
      </c>
      <c r="B225" s="83" t="s">
        <v>185</v>
      </c>
      <c r="C225" s="282"/>
      <c r="D225" s="769"/>
      <c r="E225" s="282"/>
      <c r="F225" s="7"/>
      <c r="G225" s="332"/>
      <c r="H225" s="332"/>
      <c r="I225" s="332"/>
      <c r="J225" s="332"/>
      <c r="K225" s="332"/>
      <c r="L225" s="332"/>
      <c r="M225" s="332"/>
      <c r="N225" s="332"/>
      <c r="O225" s="333"/>
      <c r="P225" s="1"/>
      <c r="Q225" s="1"/>
    </row>
    <row r="226" spans="1:17" x14ac:dyDescent="0.25">
      <c r="A226" s="106" t="s">
        <v>186</v>
      </c>
      <c r="B226" s="102" t="s">
        <v>125</v>
      </c>
      <c r="C226" s="244">
        <f>'Nat Mens'!O226</f>
        <v>3</v>
      </c>
      <c r="D226" s="244">
        <v>30</v>
      </c>
      <c r="E226" s="123">
        <v>39</v>
      </c>
      <c r="F226" s="240">
        <f>SUM(C226:E226)</f>
        <v>72</v>
      </c>
      <c r="G226" s="331"/>
      <c r="H226" s="331"/>
      <c r="I226" s="331"/>
      <c r="J226" s="331"/>
      <c r="K226" s="331"/>
      <c r="L226" s="331"/>
      <c r="M226" s="331"/>
      <c r="N226" s="331"/>
      <c r="O226" s="334"/>
      <c r="P226" s="1"/>
      <c r="Q226" s="24"/>
    </row>
    <row r="227" spans="1:17" x14ac:dyDescent="0.25">
      <c r="A227" s="106" t="s">
        <v>187</v>
      </c>
      <c r="B227" s="102" t="s">
        <v>126</v>
      </c>
      <c r="C227" s="244">
        <f>'Nat Mens'!O227</f>
        <v>0</v>
      </c>
      <c r="D227" s="244">
        <v>5</v>
      </c>
      <c r="E227" s="123">
        <v>1</v>
      </c>
      <c r="F227" s="240">
        <f>SUM(C227:E227)</f>
        <v>6</v>
      </c>
      <c r="G227" s="331"/>
      <c r="H227" s="331"/>
      <c r="I227" s="331"/>
      <c r="J227" s="331"/>
      <c r="K227" s="331"/>
      <c r="L227" s="331"/>
      <c r="M227" s="331"/>
      <c r="N227" s="331"/>
      <c r="O227" s="334"/>
      <c r="P227" s="1"/>
      <c r="Q227" s="24"/>
    </row>
    <row r="228" spans="1:17" x14ac:dyDescent="0.25">
      <c r="A228" s="106" t="s">
        <v>188</v>
      </c>
      <c r="B228" s="102" t="s">
        <v>127</v>
      </c>
      <c r="C228" s="244">
        <f>'Nat Mens'!O228</f>
        <v>0</v>
      </c>
      <c r="D228" s="244">
        <v>0</v>
      </c>
      <c r="E228" s="123">
        <v>0</v>
      </c>
      <c r="F228" s="240">
        <f>SUM(C228:E228)</f>
        <v>0</v>
      </c>
      <c r="G228" s="331"/>
      <c r="H228" s="331"/>
      <c r="I228" s="331"/>
      <c r="J228" s="331"/>
      <c r="K228" s="331"/>
      <c r="L228" s="331"/>
      <c r="M228" s="331"/>
      <c r="N228" s="331"/>
      <c r="O228" s="334"/>
      <c r="P228" s="1"/>
      <c r="Q228" s="1"/>
    </row>
    <row r="229" spans="1:17" x14ac:dyDescent="0.25">
      <c r="A229" s="106" t="s">
        <v>189</v>
      </c>
      <c r="B229" s="102" t="s">
        <v>128</v>
      </c>
      <c r="C229" s="244">
        <f>'Nat Mens'!O229</f>
        <v>0</v>
      </c>
      <c r="D229" s="244">
        <v>8</v>
      </c>
      <c r="E229" s="123">
        <v>1</v>
      </c>
      <c r="F229" s="240">
        <f>SUM(C229:E229)</f>
        <v>9</v>
      </c>
      <c r="G229" s="331"/>
      <c r="H229" s="331"/>
      <c r="I229" s="331"/>
      <c r="J229" s="331"/>
      <c r="K229" s="331"/>
      <c r="L229" s="331"/>
      <c r="M229" s="331"/>
      <c r="N229" s="331"/>
      <c r="O229" s="334"/>
      <c r="P229" s="1"/>
      <c r="Q229" s="1"/>
    </row>
    <row r="230" spans="1:17" x14ac:dyDescent="0.25">
      <c r="A230" s="107" t="s">
        <v>53</v>
      </c>
      <c r="B230" s="83" t="s">
        <v>190</v>
      </c>
      <c r="C230" s="282"/>
      <c r="D230" s="769"/>
      <c r="E230" s="282"/>
      <c r="F230" s="7"/>
      <c r="G230" s="332"/>
      <c r="H230" s="332"/>
      <c r="I230" s="332"/>
      <c r="J230" s="332"/>
      <c r="K230" s="332"/>
      <c r="L230" s="332"/>
      <c r="M230" s="332"/>
      <c r="N230" s="332"/>
      <c r="O230" s="333"/>
      <c r="P230" s="1"/>
      <c r="Q230" s="1"/>
    </row>
    <row r="231" spans="1:17" x14ac:dyDescent="0.25">
      <c r="A231" s="106" t="s">
        <v>191</v>
      </c>
      <c r="B231" s="102" t="s">
        <v>125</v>
      </c>
      <c r="C231" s="244">
        <f>'Nat Mens'!O231</f>
        <v>1</v>
      </c>
      <c r="D231" s="244">
        <v>11</v>
      </c>
      <c r="E231" s="123">
        <v>9</v>
      </c>
      <c r="F231" s="240">
        <f>SUM(C231:E231)</f>
        <v>21</v>
      </c>
      <c r="G231" s="331"/>
      <c r="H231" s="331"/>
      <c r="I231" s="331"/>
      <c r="J231" s="331"/>
      <c r="K231" s="331"/>
      <c r="L231" s="331"/>
      <c r="M231" s="331"/>
      <c r="N231" s="331"/>
      <c r="O231" s="334"/>
      <c r="P231" s="1"/>
      <c r="Q231" s="24"/>
    </row>
    <row r="232" spans="1:17" x14ac:dyDescent="0.25">
      <c r="A232" s="106" t="s">
        <v>192</v>
      </c>
      <c r="B232" s="102" t="s">
        <v>126</v>
      </c>
      <c r="C232" s="244">
        <f>'Nat Mens'!O232</f>
        <v>0</v>
      </c>
      <c r="D232" s="244">
        <v>0</v>
      </c>
      <c r="E232" s="123">
        <v>0</v>
      </c>
      <c r="F232" s="240">
        <f>SUM(C232:E232)</f>
        <v>0</v>
      </c>
      <c r="G232" s="331"/>
      <c r="H232" s="331"/>
      <c r="I232" s="331"/>
      <c r="J232" s="331"/>
      <c r="K232" s="331"/>
      <c r="L232" s="331"/>
      <c r="M232" s="331"/>
      <c r="N232" s="331"/>
      <c r="O232" s="334"/>
      <c r="P232" s="1"/>
      <c r="Q232" s="24"/>
    </row>
    <row r="233" spans="1:17" x14ac:dyDescent="0.25">
      <c r="A233" s="106" t="s">
        <v>193</v>
      </c>
      <c r="B233" s="102" t="s">
        <v>127</v>
      </c>
      <c r="C233" s="244">
        <f>'Nat Mens'!O233</f>
        <v>0</v>
      </c>
      <c r="D233" s="244">
        <v>0</v>
      </c>
      <c r="E233" s="123">
        <v>0</v>
      </c>
      <c r="F233" s="240">
        <f>SUM(C233:E233)</f>
        <v>0</v>
      </c>
      <c r="G233" s="331"/>
      <c r="H233" s="331"/>
      <c r="I233" s="331"/>
      <c r="J233" s="331"/>
      <c r="K233" s="331"/>
      <c r="L233" s="331"/>
      <c r="M233" s="331"/>
      <c r="N233" s="331"/>
      <c r="O233" s="334"/>
      <c r="P233" s="1"/>
      <c r="Q233" s="1"/>
    </row>
    <row r="234" spans="1:17" x14ac:dyDescent="0.25">
      <c r="A234" s="106" t="s">
        <v>194</v>
      </c>
      <c r="B234" s="102" t="s">
        <v>128</v>
      </c>
      <c r="C234" s="244">
        <f>'Nat Mens'!O234</f>
        <v>0</v>
      </c>
      <c r="D234" s="244">
        <v>2</v>
      </c>
      <c r="E234" s="123">
        <v>0</v>
      </c>
      <c r="F234" s="240">
        <f>SUM(C234:E234)</f>
        <v>2</v>
      </c>
      <c r="G234" s="331"/>
      <c r="H234" s="331"/>
      <c r="I234" s="331"/>
      <c r="J234" s="331"/>
      <c r="K234" s="331"/>
      <c r="L234" s="331"/>
      <c r="M234" s="331"/>
      <c r="N234" s="331"/>
      <c r="O234" s="334"/>
      <c r="P234" s="1"/>
      <c r="Q234" s="1"/>
    </row>
    <row r="235" spans="1:17" ht="26.25" x14ac:dyDescent="0.25">
      <c r="A235" s="107" t="s">
        <v>54</v>
      </c>
      <c r="B235" s="83" t="s">
        <v>195</v>
      </c>
      <c r="C235" s="282"/>
      <c r="D235" s="769"/>
      <c r="E235" s="282"/>
      <c r="F235" s="7"/>
      <c r="G235" s="332"/>
      <c r="H235" s="332"/>
      <c r="I235" s="332"/>
      <c r="J235" s="332"/>
      <c r="K235" s="332"/>
      <c r="L235" s="332"/>
      <c r="M235" s="332"/>
      <c r="N235" s="332"/>
      <c r="O235" s="333"/>
      <c r="P235" s="1"/>
      <c r="Q235" s="1"/>
    </row>
    <row r="236" spans="1:17" x14ac:dyDescent="0.25">
      <c r="A236" s="106" t="s">
        <v>196</v>
      </c>
      <c r="B236" s="102" t="s">
        <v>125</v>
      </c>
      <c r="C236" s="244">
        <f>'Nat Mens'!O236</f>
        <v>2</v>
      </c>
      <c r="D236" s="244">
        <v>17</v>
      </c>
      <c r="E236" s="123">
        <v>7</v>
      </c>
      <c r="F236" s="240">
        <f>SUM(C236:E236)</f>
        <v>26</v>
      </c>
      <c r="G236" s="331"/>
      <c r="H236" s="331"/>
      <c r="I236" s="331"/>
      <c r="J236" s="331"/>
      <c r="K236" s="331"/>
      <c r="L236" s="331"/>
      <c r="M236" s="331"/>
      <c r="N236" s="331"/>
      <c r="O236" s="334"/>
      <c r="P236" s="1"/>
      <c r="Q236" s="24"/>
    </row>
    <row r="237" spans="1:17" x14ac:dyDescent="0.25">
      <c r="A237" s="106" t="s">
        <v>197</v>
      </c>
      <c r="B237" s="102" t="s">
        <v>126</v>
      </c>
      <c r="C237" s="244">
        <f>'Nat Mens'!O237</f>
        <v>0</v>
      </c>
      <c r="D237" s="244">
        <v>10</v>
      </c>
      <c r="E237" s="123">
        <v>0</v>
      </c>
      <c r="F237" s="240">
        <f>SUM(C237:E237)</f>
        <v>10</v>
      </c>
      <c r="G237" s="331"/>
      <c r="H237" s="331"/>
      <c r="I237" s="331"/>
      <c r="J237" s="331"/>
      <c r="K237" s="331"/>
      <c r="L237" s="331"/>
      <c r="M237" s="331"/>
      <c r="N237" s="331"/>
      <c r="O237" s="334"/>
      <c r="P237" s="1"/>
      <c r="Q237" s="24"/>
    </row>
    <row r="238" spans="1:17" x14ac:dyDescent="0.25">
      <c r="A238" s="106" t="s">
        <v>198</v>
      </c>
      <c r="B238" s="102" t="s">
        <v>127</v>
      </c>
      <c r="C238" s="244">
        <f>'Nat Mens'!O238</f>
        <v>0</v>
      </c>
      <c r="D238" s="244">
        <v>1</v>
      </c>
      <c r="E238" s="123">
        <v>0</v>
      </c>
      <c r="F238" s="240">
        <f>SUM(C238:E238)</f>
        <v>1</v>
      </c>
      <c r="G238" s="331"/>
      <c r="H238" s="331"/>
      <c r="I238" s="331"/>
      <c r="J238" s="331"/>
      <c r="K238" s="331"/>
      <c r="L238" s="331"/>
      <c r="M238" s="331"/>
      <c r="N238" s="331"/>
      <c r="O238" s="334"/>
      <c r="P238" s="1"/>
      <c r="Q238" s="1"/>
    </row>
    <row r="239" spans="1:17" x14ac:dyDescent="0.25">
      <c r="A239" s="106" t="s">
        <v>199</v>
      </c>
      <c r="B239" s="102" t="s">
        <v>128</v>
      </c>
      <c r="C239" s="244">
        <f>'Nat Mens'!O239</f>
        <v>0</v>
      </c>
      <c r="D239" s="244">
        <v>5</v>
      </c>
      <c r="E239" s="123">
        <v>0</v>
      </c>
      <c r="F239" s="240">
        <f>SUM(C239:E239)</f>
        <v>5</v>
      </c>
      <c r="G239" s="331"/>
      <c r="H239" s="331"/>
      <c r="I239" s="331"/>
      <c r="J239" s="331"/>
      <c r="K239" s="331"/>
      <c r="L239" s="331"/>
      <c r="M239" s="331"/>
      <c r="N239" s="331"/>
      <c r="O239" s="334"/>
      <c r="P239" s="1"/>
      <c r="Q239" s="1"/>
    </row>
    <row r="240" spans="1:17" ht="26.25" x14ac:dyDescent="0.25">
      <c r="A240" s="170" t="s">
        <v>56</v>
      </c>
      <c r="B240" s="83" t="s">
        <v>402</v>
      </c>
      <c r="C240" s="282"/>
      <c r="D240" s="769"/>
      <c r="E240" s="282"/>
      <c r="F240" s="7"/>
      <c r="G240" s="331"/>
      <c r="H240" s="331"/>
      <c r="I240" s="331"/>
      <c r="J240" s="331"/>
      <c r="K240" s="331"/>
      <c r="L240" s="331"/>
      <c r="M240" s="331"/>
      <c r="N240" s="331"/>
      <c r="O240" s="334"/>
      <c r="P240" s="1"/>
      <c r="Q240" s="1"/>
    </row>
    <row r="241" spans="1:17" x14ac:dyDescent="0.25">
      <c r="A241" s="106" t="s">
        <v>201</v>
      </c>
      <c r="B241" s="102" t="s">
        <v>125</v>
      </c>
      <c r="C241" s="244">
        <f>'Nat Mens'!O241</f>
        <v>0</v>
      </c>
      <c r="D241" s="244">
        <v>3</v>
      </c>
      <c r="E241" s="340"/>
      <c r="F241" s="240">
        <f>SUM(C241:E241)</f>
        <v>3</v>
      </c>
      <c r="G241" s="331"/>
      <c r="H241" s="331"/>
      <c r="I241" s="331"/>
      <c r="J241" s="331"/>
      <c r="K241" s="331"/>
      <c r="L241" s="331"/>
      <c r="M241" s="331"/>
      <c r="N241" s="331"/>
      <c r="O241" s="334"/>
      <c r="P241" s="1"/>
      <c r="Q241" s="1"/>
    </row>
    <row r="242" spans="1:17" x14ac:dyDescent="0.25">
      <c r="A242" s="106" t="s">
        <v>202</v>
      </c>
      <c r="B242" s="102" t="s">
        <v>126</v>
      </c>
      <c r="C242" s="244">
        <f>'Nat Mens'!O242</f>
        <v>0</v>
      </c>
      <c r="D242" s="244">
        <v>0</v>
      </c>
      <c r="E242" s="340"/>
      <c r="F242" s="240">
        <f>SUM(C242:E242)</f>
        <v>0</v>
      </c>
      <c r="G242" s="331"/>
      <c r="H242" s="331"/>
      <c r="I242" s="331"/>
      <c r="J242" s="331"/>
      <c r="K242" s="331"/>
      <c r="L242" s="331"/>
      <c r="M242" s="331"/>
      <c r="N242" s="331"/>
      <c r="O242" s="334"/>
      <c r="P242" s="1"/>
      <c r="Q242" s="1"/>
    </row>
    <row r="243" spans="1:17" x14ac:dyDescent="0.25">
      <c r="A243" s="106" t="s">
        <v>203</v>
      </c>
      <c r="B243" s="102" t="s">
        <v>127</v>
      </c>
      <c r="C243" s="244">
        <f>'Nat Mens'!O243</f>
        <v>0</v>
      </c>
      <c r="D243" s="244">
        <v>0</v>
      </c>
      <c r="E243" s="340"/>
      <c r="F243" s="240">
        <f>SUM(C243:E243)</f>
        <v>0</v>
      </c>
      <c r="G243" s="331"/>
      <c r="H243" s="331"/>
      <c r="I243" s="331"/>
      <c r="J243" s="331"/>
      <c r="K243" s="331"/>
      <c r="L243" s="331"/>
      <c r="M243" s="331"/>
      <c r="N243" s="331"/>
      <c r="O243" s="334"/>
      <c r="P243" s="1"/>
      <c r="Q243" s="1"/>
    </row>
    <row r="244" spans="1:17" x14ac:dyDescent="0.25">
      <c r="A244" s="106" t="s">
        <v>204</v>
      </c>
      <c r="B244" s="102" t="s">
        <v>128</v>
      </c>
      <c r="C244" s="244">
        <f>'Nat Mens'!O244</f>
        <v>0</v>
      </c>
      <c r="D244" s="244">
        <v>3</v>
      </c>
      <c r="E244" s="340"/>
      <c r="F244" s="240">
        <f>SUM(C244:E244)</f>
        <v>3</v>
      </c>
      <c r="G244" s="331"/>
      <c r="H244" s="331"/>
      <c r="I244" s="331"/>
      <c r="J244" s="331"/>
      <c r="K244" s="331"/>
      <c r="L244" s="331"/>
      <c r="M244" s="331"/>
      <c r="N244" s="331"/>
      <c r="O244" s="334"/>
      <c r="P244" s="1"/>
      <c r="Q244" s="1"/>
    </row>
    <row r="245" spans="1:17" x14ac:dyDescent="0.25">
      <c r="A245" s="170" t="s">
        <v>57</v>
      </c>
      <c r="B245" s="83" t="s">
        <v>403</v>
      </c>
      <c r="C245" s="282"/>
      <c r="D245" s="769"/>
      <c r="E245" s="282"/>
      <c r="F245" s="7"/>
      <c r="G245" s="331"/>
      <c r="H245" s="331"/>
      <c r="I245" s="331"/>
      <c r="J245" s="331"/>
      <c r="K245" s="331"/>
      <c r="L245" s="331"/>
      <c r="M245" s="331"/>
      <c r="N245" s="331"/>
      <c r="O245" s="334"/>
      <c r="P245" s="1"/>
      <c r="Q245" s="1"/>
    </row>
    <row r="246" spans="1:17" x14ac:dyDescent="0.25">
      <c r="A246" s="106" t="s">
        <v>404</v>
      </c>
      <c r="B246" s="102" t="s">
        <v>125</v>
      </c>
      <c r="C246" s="244">
        <f>'Nat Mens'!O246</f>
        <v>1</v>
      </c>
      <c r="D246" s="244">
        <v>0</v>
      </c>
      <c r="E246" s="340"/>
      <c r="F246" s="240">
        <f>SUM(C246:E246)</f>
        <v>1</v>
      </c>
      <c r="G246" s="331"/>
      <c r="H246" s="331"/>
      <c r="I246" s="331"/>
      <c r="J246" s="331"/>
      <c r="K246" s="331"/>
      <c r="L246" s="331"/>
      <c r="M246" s="331"/>
      <c r="N246" s="331"/>
      <c r="O246" s="334"/>
      <c r="P246" s="1"/>
      <c r="Q246" s="1"/>
    </row>
    <row r="247" spans="1:17" x14ac:dyDescent="0.25">
      <c r="A247" s="106" t="s">
        <v>405</v>
      </c>
      <c r="B247" s="102" t="s">
        <v>126</v>
      </c>
      <c r="C247" s="244">
        <f>'Nat Mens'!O247</f>
        <v>1</v>
      </c>
      <c r="D247" s="244">
        <v>0</v>
      </c>
      <c r="E247" s="340"/>
      <c r="F247" s="240">
        <f>SUM(C247:E247)</f>
        <v>1</v>
      </c>
      <c r="G247" s="331"/>
      <c r="H247" s="331"/>
      <c r="I247" s="331"/>
      <c r="J247" s="331"/>
      <c r="K247" s="331"/>
      <c r="L247" s="331"/>
      <c r="M247" s="331"/>
      <c r="N247" s="331"/>
      <c r="O247" s="334"/>
      <c r="P247" s="1"/>
      <c r="Q247" s="1"/>
    </row>
    <row r="248" spans="1:17" x14ac:dyDescent="0.25">
      <c r="A248" s="106" t="s">
        <v>406</v>
      </c>
      <c r="B248" s="102" t="s">
        <v>127</v>
      </c>
      <c r="C248" s="244">
        <f>'Nat Mens'!O248</f>
        <v>0</v>
      </c>
      <c r="D248" s="244">
        <v>0</v>
      </c>
      <c r="E248" s="340"/>
      <c r="F248" s="240">
        <f>SUM(C248:E248)</f>
        <v>0</v>
      </c>
      <c r="G248" s="331"/>
      <c r="H248" s="331"/>
      <c r="I248" s="331"/>
      <c r="J248" s="331"/>
      <c r="K248" s="331"/>
      <c r="L248" s="331"/>
      <c r="M248" s="331"/>
      <c r="N248" s="331"/>
      <c r="O248" s="334"/>
      <c r="P248" s="1"/>
      <c r="Q248" s="1"/>
    </row>
    <row r="249" spans="1:17" x14ac:dyDescent="0.25">
      <c r="A249" s="106" t="s">
        <v>407</v>
      </c>
      <c r="B249" s="102" t="s">
        <v>128</v>
      </c>
      <c r="C249" s="244">
        <f>'Nat Mens'!O249</f>
        <v>1</v>
      </c>
      <c r="D249" s="244">
        <v>0</v>
      </c>
      <c r="E249" s="340"/>
      <c r="F249" s="240">
        <f>SUM(C249:E249)</f>
        <v>1</v>
      </c>
      <c r="G249" s="331"/>
      <c r="H249" s="331"/>
      <c r="I249" s="331"/>
      <c r="J249" s="331"/>
      <c r="K249" s="331"/>
      <c r="L249" s="331"/>
      <c r="M249" s="331"/>
      <c r="N249" s="331"/>
      <c r="O249" s="334"/>
      <c r="P249" s="1"/>
      <c r="Q249" s="1"/>
    </row>
    <row r="250" spans="1:17" ht="39" x14ac:dyDescent="0.25">
      <c r="A250" s="170" t="s">
        <v>59</v>
      </c>
      <c r="B250" s="83" t="s">
        <v>412</v>
      </c>
      <c r="C250" s="282"/>
      <c r="D250" s="769"/>
      <c r="E250" s="282"/>
      <c r="F250" s="7"/>
      <c r="G250" s="331"/>
      <c r="H250" s="331"/>
      <c r="I250" s="331"/>
      <c r="J250" s="331"/>
      <c r="K250" s="331"/>
      <c r="L250" s="331"/>
      <c r="M250" s="331"/>
      <c r="N250" s="331"/>
      <c r="O250" s="334"/>
      <c r="P250" s="1"/>
      <c r="Q250" s="1"/>
    </row>
    <row r="251" spans="1:17" x14ac:dyDescent="0.25">
      <c r="A251" s="106" t="s">
        <v>408</v>
      </c>
      <c r="B251" s="102" t="s">
        <v>125</v>
      </c>
      <c r="C251" s="244">
        <f>'Nat Mens'!O251</f>
        <v>0</v>
      </c>
      <c r="D251" s="244">
        <v>2</v>
      </c>
      <c r="E251" s="340"/>
      <c r="F251" s="240">
        <f>SUM(C251:E251)</f>
        <v>2</v>
      </c>
      <c r="G251" s="331"/>
      <c r="H251" s="331"/>
      <c r="I251" s="331"/>
      <c r="J251" s="331"/>
      <c r="K251" s="331"/>
      <c r="L251" s="331"/>
      <c r="M251" s="331"/>
      <c r="N251" s="331"/>
      <c r="O251" s="334"/>
      <c r="P251" s="1"/>
      <c r="Q251" s="1"/>
    </row>
    <row r="252" spans="1:17" x14ac:dyDescent="0.25">
      <c r="A252" s="106" t="s">
        <v>409</v>
      </c>
      <c r="B252" s="102" t="s">
        <v>126</v>
      </c>
      <c r="C252" s="244">
        <f>'Nat Mens'!O252</f>
        <v>0</v>
      </c>
      <c r="D252" s="244">
        <v>2</v>
      </c>
      <c r="E252" s="340"/>
      <c r="F252" s="240">
        <f>SUM(C252:E252)</f>
        <v>2</v>
      </c>
      <c r="G252" s="331"/>
      <c r="H252" s="331"/>
      <c r="I252" s="331"/>
      <c r="J252" s="331"/>
      <c r="K252" s="331"/>
      <c r="L252" s="331"/>
      <c r="M252" s="331"/>
      <c r="N252" s="331"/>
      <c r="O252" s="334"/>
      <c r="P252" s="1"/>
      <c r="Q252" s="1"/>
    </row>
    <row r="253" spans="1:17" x14ac:dyDescent="0.25">
      <c r="A253" s="106" t="s">
        <v>410</v>
      </c>
      <c r="B253" s="102" t="s">
        <v>127</v>
      </c>
      <c r="C253" s="244">
        <f>'Nat Mens'!O253</f>
        <v>0</v>
      </c>
      <c r="D253" s="244">
        <v>1</v>
      </c>
      <c r="E253" s="340"/>
      <c r="F253" s="240">
        <f>SUM(C253:E253)</f>
        <v>1</v>
      </c>
      <c r="G253" s="331"/>
      <c r="H253" s="331"/>
      <c r="I253" s="331"/>
      <c r="J253" s="331"/>
      <c r="K253" s="331"/>
      <c r="L253" s="331"/>
      <c r="M253" s="331"/>
      <c r="N253" s="331"/>
      <c r="O253" s="334"/>
      <c r="P253" s="1"/>
      <c r="Q253" s="1"/>
    </row>
    <row r="254" spans="1:17" x14ac:dyDescent="0.25">
      <c r="A254" s="106" t="s">
        <v>411</v>
      </c>
      <c r="B254" s="102" t="s">
        <v>128</v>
      </c>
      <c r="C254" s="244">
        <f>'Nat Mens'!O254</f>
        <v>0</v>
      </c>
      <c r="D254" s="244">
        <v>1</v>
      </c>
      <c r="E254" s="340"/>
      <c r="F254" s="240">
        <f>SUM(C254:E254)</f>
        <v>1</v>
      </c>
      <c r="G254" s="331"/>
      <c r="H254" s="331"/>
      <c r="I254" s="331"/>
      <c r="J254" s="331"/>
      <c r="K254" s="331"/>
      <c r="L254" s="331"/>
      <c r="M254" s="331"/>
      <c r="N254" s="331"/>
      <c r="O254" s="334"/>
      <c r="P254" s="1"/>
      <c r="Q254" s="1"/>
    </row>
    <row r="255" spans="1:17" x14ac:dyDescent="0.25">
      <c r="A255" s="107" t="s">
        <v>60</v>
      </c>
      <c r="B255" s="83" t="s">
        <v>200</v>
      </c>
      <c r="C255" s="282"/>
      <c r="D255" s="769"/>
      <c r="E255" s="282"/>
      <c r="F255" s="7"/>
      <c r="G255" s="332"/>
      <c r="H255" s="332"/>
      <c r="I255" s="332"/>
      <c r="J255" s="332"/>
      <c r="K255" s="332"/>
      <c r="L255" s="332"/>
      <c r="M255" s="332"/>
      <c r="N255" s="332"/>
      <c r="O255" s="333"/>
      <c r="P255" s="1"/>
      <c r="Q255" s="1"/>
    </row>
    <row r="256" spans="1:17" x14ac:dyDescent="0.25">
      <c r="A256" s="106" t="s">
        <v>415</v>
      </c>
      <c r="B256" s="102" t="s">
        <v>125</v>
      </c>
      <c r="C256" s="244">
        <f>'Nat Mens'!O256</f>
        <v>15</v>
      </c>
      <c r="D256" s="244">
        <v>184</v>
      </c>
      <c r="E256" s="123">
        <v>152</v>
      </c>
      <c r="F256" s="240">
        <f>SUM(C256:E256)</f>
        <v>351</v>
      </c>
      <c r="G256" s="331"/>
      <c r="H256" s="331"/>
      <c r="I256" s="331"/>
      <c r="J256" s="331"/>
      <c r="K256" s="331"/>
      <c r="L256" s="331"/>
      <c r="M256" s="331"/>
      <c r="N256" s="331"/>
      <c r="O256" s="334"/>
      <c r="P256" s="1"/>
      <c r="Q256" s="24"/>
    </row>
    <row r="257" spans="1:28" x14ac:dyDescent="0.25">
      <c r="A257" s="106" t="s">
        <v>416</v>
      </c>
      <c r="B257" s="102" t="s">
        <v>126</v>
      </c>
      <c r="C257" s="244">
        <f>'Nat Mens'!O257</f>
        <v>5</v>
      </c>
      <c r="D257" s="244">
        <v>79</v>
      </c>
      <c r="E257" s="123">
        <v>15</v>
      </c>
      <c r="F257" s="240">
        <f>SUM(C257:E257)</f>
        <v>99</v>
      </c>
      <c r="G257" s="331"/>
      <c r="H257" s="331"/>
      <c r="I257" s="331"/>
      <c r="J257" s="331"/>
      <c r="K257" s="331"/>
      <c r="L257" s="331"/>
      <c r="M257" s="331"/>
      <c r="N257" s="331"/>
      <c r="O257" s="334"/>
      <c r="P257" s="1"/>
      <c r="Q257" s="24"/>
    </row>
    <row r="258" spans="1:28" x14ac:dyDescent="0.25">
      <c r="A258" s="106" t="s">
        <v>417</v>
      </c>
      <c r="B258" s="102" t="s">
        <v>127</v>
      </c>
      <c r="C258" s="244">
        <f>'Nat Mens'!O258</f>
        <v>0</v>
      </c>
      <c r="D258" s="244">
        <v>13</v>
      </c>
      <c r="E258" s="123">
        <v>2</v>
      </c>
      <c r="F258" s="240">
        <f>SUM(C258:E258)</f>
        <v>15</v>
      </c>
      <c r="G258" s="331"/>
      <c r="H258" s="331"/>
      <c r="I258" s="331"/>
      <c r="J258" s="331"/>
      <c r="K258" s="331"/>
      <c r="L258" s="331"/>
      <c r="M258" s="331"/>
      <c r="N258" s="331"/>
      <c r="O258" s="334"/>
      <c r="P258" s="1"/>
      <c r="Q258" s="1"/>
    </row>
    <row r="259" spans="1:28" x14ac:dyDescent="0.25">
      <c r="A259" s="106" t="s">
        <v>418</v>
      </c>
      <c r="B259" s="102" t="s">
        <v>128</v>
      </c>
      <c r="C259" s="244">
        <f>'Nat Mens'!O259</f>
        <v>5</v>
      </c>
      <c r="D259" s="244">
        <v>66</v>
      </c>
      <c r="E259" s="123">
        <v>10</v>
      </c>
      <c r="F259" s="240">
        <f>SUM(C259:E259)</f>
        <v>81</v>
      </c>
      <c r="G259" s="331"/>
      <c r="H259" s="331"/>
      <c r="I259" s="331"/>
      <c r="J259" s="331"/>
      <c r="K259" s="331"/>
      <c r="L259" s="331"/>
      <c r="M259" s="331"/>
      <c r="N259" s="331"/>
      <c r="O259" s="334"/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472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ht="26.25" x14ac:dyDescent="0.25">
      <c r="A264" s="110" t="s">
        <v>210</v>
      </c>
      <c r="B264" s="98"/>
      <c r="C264" s="86">
        <v>2018</v>
      </c>
      <c r="D264" s="86">
        <v>2017</v>
      </c>
      <c r="E264" s="341">
        <v>2016</v>
      </c>
      <c r="F264" s="341">
        <v>2015</v>
      </c>
      <c r="G264" s="341">
        <v>2014</v>
      </c>
      <c r="H264" s="341">
        <v>2013</v>
      </c>
      <c r="I264" s="341">
        <v>2012</v>
      </c>
      <c r="J264" s="341">
        <v>2011</v>
      </c>
      <c r="K264" s="341">
        <v>2010</v>
      </c>
      <c r="L264" s="341">
        <v>2009</v>
      </c>
      <c r="M264" s="341">
        <v>2008</v>
      </c>
      <c r="N264" s="341">
        <v>2007</v>
      </c>
      <c r="O264" s="341">
        <v>2006</v>
      </c>
      <c r="P264" s="341">
        <v>2005</v>
      </c>
      <c r="Q264" s="341">
        <v>2004</v>
      </c>
      <c r="R264" s="141" t="s">
        <v>442</v>
      </c>
    </row>
    <row r="265" spans="1:28" ht="26.25" x14ac:dyDescent="0.25">
      <c r="A265" s="107" t="s">
        <v>13</v>
      </c>
      <c r="B265" s="9" t="s">
        <v>206</v>
      </c>
      <c r="C265" s="346">
        <f>'Nat Mens'!C265</f>
        <v>92</v>
      </c>
      <c r="D265" s="346">
        <v>788</v>
      </c>
      <c r="E265" s="342">
        <v>662</v>
      </c>
      <c r="F265" s="342">
        <v>93</v>
      </c>
      <c r="G265" s="342">
        <v>318</v>
      </c>
      <c r="H265" s="342">
        <v>643</v>
      </c>
      <c r="I265" s="342">
        <v>430</v>
      </c>
      <c r="J265" s="342">
        <v>617</v>
      </c>
      <c r="K265" s="342">
        <v>512</v>
      </c>
      <c r="L265" s="342">
        <v>648</v>
      </c>
      <c r="M265" s="342">
        <v>532</v>
      </c>
      <c r="N265" s="342">
        <v>395</v>
      </c>
      <c r="O265" s="342">
        <v>304</v>
      </c>
      <c r="P265" s="342">
        <v>124</v>
      </c>
      <c r="Q265" s="342">
        <v>4</v>
      </c>
      <c r="R265" s="344">
        <f>SUM(C265:Q265)</f>
        <v>6162</v>
      </c>
    </row>
    <row r="266" spans="1:28" ht="26.25" x14ac:dyDescent="0.25">
      <c r="A266" s="107" t="s">
        <v>19</v>
      </c>
      <c r="B266" s="9" t="s">
        <v>207</v>
      </c>
      <c r="C266" s="346">
        <f>'Nat Mens'!C266</f>
        <v>92</v>
      </c>
      <c r="D266" s="346">
        <v>766</v>
      </c>
      <c r="E266" s="342">
        <v>656</v>
      </c>
      <c r="F266" s="342">
        <v>88</v>
      </c>
      <c r="G266" s="342">
        <v>313</v>
      </c>
      <c r="H266" s="345"/>
      <c r="I266" s="345"/>
      <c r="J266" s="345"/>
      <c r="K266" s="345"/>
      <c r="L266" s="345"/>
      <c r="M266" s="345"/>
      <c r="N266" s="345"/>
      <c r="O266" s="345"/>
      <c r="P266" s="345"/>
      <c r="Q266" s="345"/>
      <c r="R266" s="344">
        <f>SUM(C266:Q266)</f>
        <v>1915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346">
        <f>'Nat Mens'!C267</f>
        <v>0</v>
      </c>
      <c r="D267" s="346">
        <v>22</v>
      </c>
      <c r="E267" s="342">
        <v>6</v>
      </c>
      <c r="F267" s="342">
        <v>5</v>
      </c>
      <c r="G267" s="342">
        <v>5</v>
      </c>
      <c r="H267" s="345"/>
      <c r="I267" s="345"/>
      <c r="J267" s="345"/>
      <c r="K267" s="345"/>
      <c r="L267" s="345"/>
      <c r="M267" s="345"/>
      <c r="N267" s="345"/>
      <c r="O267" s="345"/>
      <c r="P267" s="345"/>
      <c r="Q267" s="345"/>
      <c r="R267" s="344">
        <f>SUM(C267:Q267)</f>
        <v>38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2.5" customHeight="1" x14ac:dyDescent="0.25">
      <c r="A268" s="108" t="s">
        <v>33</v>
      </c>
      <c r="B268" s="15" t="s">
        <v>209</v>
      </c>
      <c r="C268" s="346">
        <f>'Nat Mens'!C268</f>
        <v>0</v>
      </c>
      <c r="D268" s="346">
        <v>197</v>
      </c>
      <c r="E268" s="342">
        <v>504</v>
      </c>
      <c r="F268" s="342">
        <v>755</v>
      </c>
      <c r="G268" s="342">
        <v>531</v>
      </c>
      <c r="H268" s="345"/>
      <c r="I268" s="345"/>
      <c r="J268" s="345"/>
      <c r="K268" s="345"/>
      <c r="L268" s="345"/>
      <c r="M268" s="345"/>
      <c r="N268" s="345"/>
      <c r="O268" s="345"/>
      <c r="P268" s="345"/>
      <c r="Q268" s="345"/>
      <c r="R268" s="344">
        <f>C268</f>
        <v>0</v>
      </c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26.25" x14ac:dyDescent="0.25">
      <c r="A273" s="110" t="s">
        <v>214</v>
      </c>
      <c r="B273" s="105"/>
      <c r="C273" s="67">
        <v>2018</v>
      </c>
      <c r="D273" s="67">
        <v>2017</v>
      </c>
      <c r="E273" s="341">
        <f t="shared" ref="E273:M273" si="1">F273+1</f>
        <v>2016</v>
      </c>
      <c r="F273" s="341">
        <f t="shared" si="1"/>
        <v>2015</v>
      </c>
      <c r="G273" s="341">
        <f t="shared" si="1"/>
        <v>2014</v>
      </c>
      <c r="H273" s="341">
        <f t="shared" si="1"/>
        <v>2013</v>
      </c>
      <c r="I273" s="341">
        <f t="shared" si="1"/>
        <v>2012</v>
      </c>
      <c r="J273" s="341">
        <f t="shared" si="1"/>
        <v>2011</v>
      </c>
      <c r="K273" s="341">
        <f t="shared" si="1"/>
        <v>2010</v>
      </c>
      <c r="L273" s="341">
        <f t="shared" si="1"/>
        <v>2009</v>
      </c>
      <c r="M273" s="341">
        <f t="shared" si="1"/>
        <v>2008</v>
      </c>
      <c r="N273" s="341">
        <f>O273+1</f>
        <v>2007</v>
      </c>
      <c r="O273" s="341">
        <v>2006</v>
      </c>
      <c r="P273" s="341">
        <v>2005</v>
      </c>
      <c r="Q273" s="341">
        <v>2004</v>
      </c>
      <c r="R273" s="141" t="s">
        <v>442</v>
      </c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25">
      <c r="A274" s="109" t="s">
        <v>13</v>
      </c>
      <c r="B274" s="9" t="s">
        <v>211</v>
      </c>
      <c r="C274" s="272">
        <f>'Nat Mens'!O274</f>
        <v>33</v>
      </c>
      <c r="D274" s="272">
        <v>113</v>
      </c>
      <c r="E274" s="342">
        <v>154</v>
      </c>
      <c r="F274" s="342">
        <v>107</v>
      </c>
      <c r="G274" s="342">
        <v>127</v>
      </c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3">
        <f>SUM(C274:Q274)</f>
        <v>534</v>
      </c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25">
      <c r="A275" s="109" t="s">
        <v>19</v>
      </c>
      <c r="B275" s="9" t="s">
        <v>212</v>
      </c>
      <c r="C275" s="272">
        <f>'Nat Mens'!O275</f>
        <v>26</v>
      </c>
      <c r="D275" s="272">
        <v>106</v>
      </c>
      <c r="E275" s="342">
        <v>128</v>
      </c>
      <c r="F275" s="342">
        <v>97</v>
      </c>
      <c r="G275" s="342">
        <v>90</v>
      </c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3">
        <f>SUM(C275:Q275)</f>
        <v>447</v>
      </c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x14ac:dyDescent="0.25">
      <c r="A276" s="109" t="s">
        <v>25</v>
      </c>
      <c r="B276" s="9" t="s">
        <v>213</v>
      </c>
      <c r="C276" s="272">
        <f>'Nat Mens'!O276</f>
        <v>15</v>
      </c>
      <c r="D276" s="272">
        <v>13</v>
      </c>
      <c r="E276" s="342">
        <v>200</v>
      </c>
      <c r="F276" s="342">
        <v>10</v>
      </c>
      <c r="G276" s="342">
        <v>63</v>
      </c>
      <c r="H276" s="342"/>
      <c r="I276" s="342"/>
      <c r="J276" s="342"/>
      <c r="K276" s="342"/>
      <c r="L276" s="342"/>
      <c r="M276" s="342"/>
      <c r="N276" s="342"/>
      <c r="O276" s="342"/>
      <c r="P276" s="342"/>
      <c r="Q276" s="342"/>
      <c r="R276" s="343">
        <f>SUM(C276:Q276)</f>
        <v>301</v>
      </c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x14ac:dyDescent="0.25">
      <c r="A277" s="726" t="s">
        <v>33</v>
      </c>
      <c r="B277" s="9" t="s">
        <v>453</v>
      </c>
      <c r="C277" s="272">
        <f>'Nat Mens'!O277</f>
        <v>3</v>
      </c>
      <c r="D277" s="272"/>
      <c r="E277" s="342"/>
      <c r="F277" s="342"/>
      <c r="G277" s="342"/>
      <c r="H277" s="342"/>
      <c r="I277" s="342"/>
      <c r="J277" s="342"/>
      <c r="K277" s="342"/>
      <c r="L277" s="342"/>
      <c r="M277" s="342"/>
      <c r="N277" s="342"/>
      <c r="O277" s="342"/>
      <c r="P277" s="342"/>
      <c r="Q277" s="342"/>
      <c r="R277" s="343">
        <f t="shared" ref="R277:R279" si="2">SUM(C277:Q277)</f>
        <v>3</v>
      </c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x14ac:dyDescent="0.25">
      <c r="A278" s="726" t="s">
        <v>35</v>
      </c>
      <c r="B278" s="9" t="s">
        <v>454</v>
      </c>
      <c r="C278" s="272">
        <f>'Nat Mens'!O278</f>
        <v>0</v>
      </c>
      <c r="D278" s="27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3">
        <f t="shared" si="2"/>
        <v>0</v>
      </c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x14ac:dyDescent="0.25">
      <c r="A279" s="726" t="s">
        <v>37</v>
      </c>
      <c r="B279" s="9" t="s">
        <v>213</v>
      </c>
      <c r="C279" s="272">
        <f>'Nat Mens'!O279</f>
        <v>3</v>
      </c>
      <c r="D279" s="27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3">
        <f t="shared" si="2"/>
        <v>3</v>
      </c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486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60.75" customHeight="1" x14ac:dyDescent="0.25">
      <c r="A284" s="1339" t="s">
        <v>220</v>
      </c>
      <c r="B284" s="1343" t="s">
        <v>215</v>
      </c>
      <c r="C284" s="347" t="s">
        <v>445</v>
      </c>
      <c r="D284" s="347" t="s">
        <v>424</v>
      </c>
      <c r="E284" s="348"/>
      <c r="F284" s="349"/>
      <c r="G284" s="349"/>
      <c r="H284" s="349"/>
      <c r="I284" s="349"/>
      <c r="J284" s="349"/>
      <c r="K284" s="349"/>
      <c r="L284" s="349"/>
      <c r="M284" s="349"/>
      <c r="N284" s="349"/>
      <c r="O284" s="349"/>
      <c r="P284" s="348"/>
      <c r="Q284" s="348"/>
      <c r="R284" s="348"/>
      <c r="S284" s="349"/>
      <c r="T284" s="349"/>
      <c r="U284" s="349"/>
      <c r="V284" s="349"/>
      <c r="W284" s="349"/>
      <c r="X284" s="349"/>
      <c r="Y284" s="349"/>
      <c r="Z284" s="349"/>
      <c r="AA284" s="349"/>
      <c r="AB284" s="349"/>
    </row>
    <row r="285" spans="1:28" ht="28.5" customHeight="1" x14ac:dyDescent="0.25">
      <c r="A285" s="1340"/>
      <c r="B285" s="1344"/>
      <c r="C285" s="1318" t="s">
        <v>442</v>
      </c>
      <c r="D285" s="1318" t="s">
        <v>502</v>
      </c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3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2"/>
      <c r="AA285" s="332"/>
      <c r="AB285" s="333"/>
    </row>
    <row r="286" spans="1:28" x14ac:dyDescent="0.25">
      <c r="A286" s="107" t="s">
        <v>13</v>
      </c>
      <c r="B286" s="157" t="s">
        <v>377</v>
      </c>
      <c r="C286" s="336">
        <f>'Nat Mens'!O286</f>
        <v>1</v>
      </c>
      <c r="D286" s="336">
        <f>'Nat Mens'!AB286</f>
        <v>0</v>
      </c>
      <c r="E286" s="350"/>
      <c r="F286" s="351"/>
      <c r="G286" s="351"/>
      <c r="H286" s="352"/>
      <c r="I286" s="352"/>
      <c r="J286" s="352"/>
      <c r="K286" s="352"/>
      <c r="L286" s="352"/>
      <c r="M286" s="352"/>
      <c r="N286" s="352"/>
      <c r="O286" s="334"/>
      <c r="P286" s="352"/>
      <c r="Q286" s="352"/>
      <c r="R286" s="352"/>
      <c r="S286" s="352"/>
      <c r="T286" s="352"/>
      <c r="U286" s="352"/>
      <c r="V286" s="352"/>
      <c r="W286" s="353"/>
      <c r="X286" s="353"/>
      <c r="Y286" s="353"/>
      <c r="Z286" s="353"/>
      <c r="AA286" s="353"/>
      <c r="AB286" s="334"/>
    </row>
    <row r="287" spans="1:28" x14ac:dyDescent="0.25">
      <c r="A287" s="107" t="s">
        <v>19</v>
      </c>
      <c r="B287" s="157" t="s">
        <v>381</v>
      </c>
      <c r="C287" s="336">
        <f>'Nat Mens'!O287</f>
        <v>0</v>
      </c>
      <c r="D287" s="336">
        <f>'Nat Mens'!AB287</f>
        <v>0</v>
      </c>
      <c r="E287" s="350"/>
      <c r="F287" s="351"/>
      <c r="G287" s="351"/>
      <c r="H287" s="352"/>
      <c r="I287" s="352"/>
      <c r="J287" s="352"/>
      <c r="K287" s="352"/>
      <c r="L287" s="352"/>
      <c r="M287" s="352"/>
      <c r="N287" s="352"/>
      <c r="O287" s="334"/>
      <c r="P287" s="352"/>
      <c r="Q287" s="352"/>
      <c r="R287" s="352"/>
      <c r="S287" s="352"/>
      <c r="T287" s="352"/>
      <c r="U287" s="352"/>
      <c r="V287" s="352"/>
      <c r="W287" s="353"/>
      <c r="X287" s="353"/>
      <c r="Y287" s="353"/>
      <c r="Z287" s="353"/>
      <c r="AA287" s="353"/>
      <c r="AB287" s="334"/>
    </row>
    <row r="288" spans="1:28" x14ac:dyDescent="0.25">
      <c r="A288" s="107" t="s">
        <v>25</v>
      </c>
      <c r="B288" s="157" t="s">
        <v>384</v>
      </c>
      <c r="C288" s="336">
        <f>'Nat Mens'!O288</f>
        <v>0</v>
      </c>
      <c r="D288" s="336">
        <f>'Nat Mens'!AB288</f>
        <v>0</v>
      </c>
      <c r="E288" s="350"/>
      <c r="F288" s="351"/>
      <c r="G288" s="351"/>
      <c r="H288" s="352"/>
      <c r="I288" s="352"/>
      <c r="J288" s="352"/>
      <c r="K288" s="352"/>
      <c r="L288" s="352"/>
      <c r="M288" s="352"/>
      <c r="N288" s="352"/>
      <c r="O288" s="334"/>
      <c r="P288" s="352"/>
      <c r="Q288" s="352"/>
      <c r="R288" s="352"/>
      <c r="S288" s="352"/>
      <c r="T288" s="352"/>
      <c r="U288" s="352"/>
      <c r="V288" s="352"/>
      <c r="W288" s="353"/>
      <c r="X288" s="353"/>
      <c r="Y288" s="353"/>
      <c r="Z288" s="353"/>
      <c r="AA288" s="353"/>
      <c r="AB288" s="334"/>
    </row>
    <row r="289" spans="1:28" x14ac:dyDescent="0.25">
      <c r="A289" s="107" t="s">
        <v>33</v>
      </c>
      <c r="B289" s="157" t="s">
        <v>358</v>
      </c>
      <c r="C289" s="336">
        <f>'Nat Mens'!O289</f>
        <v>0</v>
      </c>
      <c r="D289" s="336">
        <f>'Nat Mens'!AB289</f>
        <v>0</v>
      </c>
      <c r="E289" s="350"/>
      <c r="F289" s="351"/>
      <c r="G289" s="351"/>
      <c r="H289" s="352"/>
      <c r="I289" s="352"/>
      <c r="J289" s="352"/>
      <c r="K289" s="352"/>
      <c r="L289" s="352"/>
      <c r="M289" s="352"/>
      <c r="N289" s="352"/>
      <c r="O289" s="334"/>
      <c r="P289" s="352"/>
      <c r="Q289" s="352"/>
      <c r="R289" s="352"/>
      <c r="S289" s="352"/>
      <c r="T289" s="352"/>
      <c r="U289" s="352"/>
      <c r="V289" s="352"/>
      <c r="W289" s="353"/>
      <c r="X289" s="353"/>
      <c r="Y289" s="353"/>
      <c r="Z289" s="353"/>
      <c r="AA289" s="353"/>
      <c r="AB289" s="334"/>
    </row>
    <row r="290" spans="1:28" x14ac:dyDescent="0.25">
      <c r="A290" s="107" t="s">
        <v>35</v>
      </c>
      <c r="B290" s="157" t="s">
        <v>357</v>
      </c>
      <c r="C290" s="336">
        <f>'Nat Mens'!O290</f>
        <v>5</v>
      </c>
      <c r="D290" s="336">
        <f>'Nat Mens'!AB290</f>
        <v>0</v>
      </c>
      <c r="E290" s="354"/>
      <c r="F290" s="351"/>
      <c r="G290" s="351"/>
      <c r="H290" s="352"/>
      <c r="I290" s="352"/>
      <c r="J290" s="352"/>
      <c r="K290" s="352"/>
      <c r="L290" s="352"/>
      <c r="M290" s="352"/>
      <c r="N290" s="352"/>
      <c r="O290" s="334"/>
      <c r="P290" s="352"/>
      <c r="Q290" s="352"/>
      <c r="R290" s="352"/>
      <c r="S290" s="352"/>
      <c r="T290" s="352"/>
      <c r="U290" s="352"/>
      <c r="V290" s="352"/>
      <c r="W290" s="352"/>
      <c r="X290" s="353"/>
      <c r="Y290" s="352"/>
      <c r="Z290" s="352"/>
      <c r="AA290" s="352"/>
      <c r="AB290" s="334"/>
    </row>
    <row r="291" spans="1:28" x14ac:dyDescent="0.25">
      <c r="A291" s="107" t="s">
        <v>37</v>
      </c>
      <c r="B291" s="157" t="s">
        <v>355</v>
      </c>
      <c r="C291" s="336">
        <f>'Nat Mens'!O291</f>
        <v>0</v>
      </c>
      <c r="D291" s="336">
        <f>'Nat Mens'!AB291</f>
        <v>0</v>
      </c>
      <c r="E291" s="354"/>
      <c r="F291" s="351"/>
      <c r="G291" s="351"/>
      <c r="H291" s="352"/>
      <c r="I291" s="352"/>
      <c r="J291" s="352"/>
      <c r="K291" s="352"/>
      <c r="L291" s="352"/>
      <c r="M291" s="352"/>
      <c r="N291" s="352"/>
      <c r="O291" s="334"/>
      <c r="P291" s="352"/>
      <c r="Q291" s="352"/>
      <c r="R291" s="352"/>
      <c r="S291" s="352"/>
      <c r="T291" s="352"/>
      <c r="U291" s="352"/>
      <c r="V291" s="352"/>
      <c r="W291" s="352"/>
      <c r="X291" s="353"/>
      <c r="Y291" s="352"/>
      <c r="Z291" s="352"/>
      <c r="AA291" s="352"/>
      <c r="AB291" s="334"/>
    </row>
    <row r="292" spans="1:28" x14ac:dyDescent="0.25">
      <c r="A292" s="107" t="s">
        <v>39</v>
      </c>
      <c r="B292" s="157" t="s">
        <v>356</v>
      </c>
      <c r="C292" s="336">
        <f>'Nat Mens'!O292</f>
        <v>0</v>
      </c>
      <c r="D292" s="336">
        <f>'Nat Mens'!AB292</f>
        <v>0</v>
      </c>
      <c r="E292" s="350"/>
      <c r="F292" s="351"/>
      <c r="G292" s="351"/>
      <c r="H292" s="352"/>
      <c r="I292" s="352"/>
      <c r="J292" s="352"/>
      <c r="K292" s="352"/>
      <c r="L292" s="352"/>
      <c r="M292" s="352"/>
      <c r="N292" s="352"/>
      <c r="O292" s="334"/>
      <c r="P292" s="352"/>
      <c r="Q292" s="352"/>
      <c r="R292" s="352"/>
      <c r="S292" s="352"/>
      <c r="T292" s="352"/>
      <c r="U292" s="352"/>
      <c r="V292" s="352"/>
      <c r="W292" s="352"/>
      <c r="X292" s="353"/>
      <c r="Y292" s="352"/>
      <c r="Z292" s="352"/>
      <c r="AA292" s="352"/>
      <c r="AB292" s="334"/>
    </row>
    <row r="293" spans="1:28" x14ac:dyDescent="0.25">
      <c r="A293" s="107" t="s">
        <v>41</v>
      </c>
      <c r="B293" s="20" t="s">
        <v>34</v>
      </c>
      <c r="C293" s="336">
        <f>'Nat Mens'!O293</f>
        <v>0</v>
      </c>
      <c r="D293" s="336">
        <f>'Nat Mens'!AB293</f>
        <v>0</v>
      </c>
      <c r="E293" s="350"/>
      <c r="F293" s="351"/>
      <c r="G293" s="351"/>
      <c r="H293" s="352"/>
      <c r="I293" s="352"/>
      <c r="J293" s="352"/>
      <c r="K293" s="352"/>
      <c r="L293" s="352"/>
      <c r="M293" s="352"/>
      <c r="N293" s="352"/>
      <c r="O293" s="334"/>
      <c r="P293" s="352"/>
      <c r="Q293" s="352"/>
      <c r="R293" s="352"/>
      <c r="S293" s="352"/>
      <c r="T293" s="352"/>
      <c r="U293" s="352"/>
      <c r="V293" s="352"/>
      <c r="W293" s="352"/>
      <c r="X293" s="353"/>
      <c r="Y293" s="352"/>
      <c r="Z293" s="352"/>
      <c r="AA293" s="352"/>
      <c r="AB293" s="334"/>
    </row>
    <row r="294" spans="1:28" x14ac:dyDescent="0.25">
      <c r="A294" s="107" t="s">
        <v>43</v>
      </c>
      <c r="B294" s="20" t="s">
        <v>36</v>
      </c>
      <c r="C294" s="336">
        <f>'Nat Mens'!O294</f>
        <v>0</v>
      </c>
      <c r="D294" s="336">
        <f>'Nat Mens'!AB294</f>
        <v>0</v>
      </c>
      <c r="E294" s="350"/>
      <c r="F294" s="351"/>
      <c r="G294" s="351"/>
      <c r="H294" s="352"/>
      <c r="I294" s="355"/>
      <c r="J294" s="352"/>
      <c r="K294" s="352"/>
      <c r="L294" s="352"/>
      <c r="M294" s="352"/>
      <c r="N294" s="352"/>
      <c r="O294" s="334"/>
      <c r="P294" s="352"/>
      <c r="Q294" s="352"/>
      <c r="R294" s="352"/>
      <c r="S294" s="352"/>
      <c r="T294" s="352"/>
      <c r="U294" s="352"/>
      <c r="V294" s="352"/>
      <c r="W294" s="352"/>
      <c r="X294" s="353"/>
      <c r="Y294" s="352"/>
      <c r="Z294" s="352"/>
      <c r="AA294" s="352"/>
      <c r="AB294" s="334"/>
    </row>
    <row r="295" spans="1:28" x14ac:dyDescent="0.25">
      <c r="A295" s="107" t="s">
        <v>45</v>
      </c>
      <c r="B295" s="20" t="s">
        <v>38</v>
      </c>
      <c r="C295" s="336">
        <f>'Nat Mens'!O295</f>
        <v>0</v>
      </c>
      <c r="D295" s="336">
        <f>'Nat Mens'!AB295</f>
        <v>0</v>
      </c>
      <c r="E295" s="350"/>
      <c r="F295" s="351"/>
      <c r="G295" s="351"/>
      <c r="H295" s="352"/>
      <c r="I295" s="352"/>
      <c r="J295" s="352"/>
      <c r="K295" s="352"/>
      <c r="L295" s="352"/>
      <c r="M295" s="352"/>
      <c r="N295" s="352"/>
      <c r="O295" s="334"/>
      <c r="P295" s="352"/>
      <c r="Q295" s="352"/>
      <c r="R295" s="352"/>
      <c r="S295" s="352"/>
      <c r="T295" s="352"/>
      <c r="U295" s="352"/>
      <c r="V295" s="352"/>
      <c r="W295" s="352"/>
      <c r="X295" s="353"/>
      <c r="Y295" s="352"/>
      <c r="Z295" s="352"/>
      <c r="AA295" s="352"/>
      <c r="AB295" s="334"/>
    </row>
    <row r="296" spans="1:28" x14ac:dyDescent="0.25">
      <c r="A296" s="107" t="s">
        <v>47</v>
      </c>
      <c r="B296" s="20" t="s">
        <v>40</v>
      </c>
      <c r="C296" s="336">
        <f>'Nat Mens'!O296</f>
        <v>1</v>
      </c>
      <c r="D296" s="336">
        <f>'Nat Mens'!AB296</f>
        <v>0</v>
      </c>
      <c r="E296" s="350"/>
      <c r="F296" s="351"/>
      <c r="G296" s="351"/>
      <c r="H296" s="352"/>
      <c r="I296" s="352"/>
      <c r="J296" s="352"/>
      <c r="K296" s="352"/>
      <c r="L296" s="352"/>
      <c r="M296" s="352"/>
      <c r="N296" s="352"/>
      <c r="O296" s="334"/>
      <c r="P296" s="352"/>
      <c r="Q296" s="352"/>
      <c r="R296" s="352"/>
      <c r="S296" s="352"/>
      <c r="T296" s="352"/>
      <c r="U296" s="352"/>
      <c r="V296" s="352"/>
      <c r="W296" s="352"/>
      <c r="X296" s="353"/>
      <c r="Y296" s="352"/>
      <c r="Z296" s="352"/>
      <c r="AA296" s="352"/>
      <c r="AB296" s="334"/>
    </row>
    <row r="297" spans="1:28" x14ac:dyDescent="0.25">
      <c r="A297" s="107" t="s">
        <v>49</v>
      </c>
      <c r="B297" s="20" t="s">
        <v>42</v>
      </c>
      <c r="C297" s="336">
        <f>'Nat Mens'!O297</f>
        <v>3</v>
      </c>
      <c r="D297" s="336">
        <f>'Nat Mens'!AB297</f>
        <v>0</v>
      </c>
      <c r="E297" s="350"/>
      <c r="F297" s="351"/>
      <c r="G297" s="351"/>
      <c r="H297" s="352"/>
      <c r="I297" s="355"/>
      <c r="J297" s="352"/>
      <c r="K297" s="352"/>
      <c r="L297" s="352"/>
      <c r="M297" s="352"/>
      <c r="N297" s="352"/>
      <c r="O297" s="334"/>
      <c r="P297" s="352"/>
      <c r="Q297" s="352"/>
      <c r="R297" s="352"/>
      <c r="S297" s="352"/>
      <c r="T297" s="352"/>
      <c r="U297" s="352"/>
      <c r="V297" s="352"/>
      <c r="W297" s="352"/>
      <c r="X297" s="353"/>
      <c r="Y297" s="352"/>
      <c r="Z297" s="352"/>
      <c r="AA297" s="352"/>
      <c r="AB297" s="334"/>
    </row>
    <row r="298" spans="1:28" x14ac:dyDescent="0.25">
      <c r="A298" s="107" t="s">
        <v>50</v>
      </c>
      <c r="B298" s="20" t="s">
        <v>44</v>
      </c>
      <c r="C298" s="336">
        <f>'Nat Mens'!O298</f>
        <v>0</v>
      </c>
      <c r="D298" s="336">
        <f>'Nat Mens'!AB298</f>
        <v>0</v>
      </c>
      <c r="E298" s="350"/>
      <c r="F298" s="351"/>
      <c r="G298" s="351"/>
      <c r="H298" s="352"/>
      <c r="I298" s="352"/>
      <c r="J298" s="352"/>
      <c r="K298" s="352"/>
      <c r="L298" s="352"/>
      <c r="M298" s="352"/>
      <c r="N298" s="352"/>
      <c r="O298" s="334"/>
      <c r="P298" s="352"/>
      <c r="Q298" s="352"/>
      <c r="R298" s="352"/>
      <c r="S298" s="352"/>
      <c r="T298" s="352"/>
      <c r="U298" s="352"/>
      <c r="V298" s="352"/>
      <c r="W298" s="352"/>
      <c r="X298" s="353"/>
      <c r="Y298" s="352"/>
      <c r="Z298" s="352"/>
      <c r="AA298" s="352"/>
      <c r="AB298" s="334"/>
    </row>
    <row r="299" spans="1:28" x14ac:dyDescent="0.25">
      <c r="A299" s="107" t="s">
        <v>51</v>
      </c>
      <c r="B299" s="20" t="s">
        <v>46</v>
      </c>
      <c r="C299" s="336">
        <f>'Nat Mens'!O299</f>
        <v>0</v>
      </c>
      <c r="D299" s="336">
        <f>'Nat Mens'!AB299</f>
        <v>0</v>
      </c>
      <c r="E299" s="350"/>
      <c r="F299" s="351"/>
      <c r="G299" s="351"/>
      <c r="H299" s="352"/>
      <c r="I299" s="355"/>
      <c r="J299" s="352"/>
      <c r="K299" s="352"/>
      <c r="L299" s="352"/>
      <c r="M299" s="352"/>
      <c r="N299" s="352"/>
      <c r="O299" s="334"/>
      <c r="P299" s="352"/>
      <c r="Q299" s="352"/>
      <c r="R299" s="352"/>
      <c r="S299" s="352"/>
      <c r="T299" s="352"/>
      <c r="U299" s="352"/>
      <c r="V299" s="352"/>
      <c r="W299" s="352"/>
      <c r="X299" s="353"/>
      <c r="Y299" s="352"/>
      <c r="Z299" s="352"/>
      <c r="AA299" s="352"/>
      <c r="AB299" s="334"/>
    </row>
    <row r="300" spans="1:28" x14ac:dyDescent="0.25">
      <c r="A300" s="107" t="s">
        <v>53</v>
      </c>
      <c r="B300" s="20" t="s">
        <v>48</v>
      </c>
      <c r="C300" s="336">
        <f>'Nat Mens'!O300</f>
        <v>0</v>
      </c>
      <c r="D300" s="336">
        <f>'Nat Mens'!AB300</f>
        <v>0</v>
      </c>
      <c r="E300" s="350"/>
      <c r="F300" s="351"/>
      <c r="G300" s="351"/>
      <c r="H300" s="352"/>
      <c r="I300" s="352"/>
      <c r="J300" s="352"/>
      <c r="K300" s="352"/>
      <c r="L300" s="352"/>
      <c r="M300" s="352"/>
      <c r="N300" s="352"/>
      <c r="O300" s="334"/>
      <c r="P300" s="352"/>
      <c r="Q300" s="352"/>
      <c r="R300" s="352"/>
      <c r="S300" s="352"/>
      <c r="T300" s="352"/>
      <c r="U300" s="352"/>
      <c r="V300" s="352"/>
      <c r="W300" s="352"/>
      <c r="X300" s="353"/>
      <c r="Y300" s="352"/>
      <c r="Z300" s="352"/>
      <c r="AA300" s="352"/>
      <c r="AB300" s="334"/>
    </row>
    <row r="301" spans="1:28" x14ac:dyDescent="0.25">
      <c r="A301" s="107" t="s">
        <v>54</v>
      </c>
      <c r="B301" s="157" t="s">
        <v>359</v>
      </c>
      <c r="C301" s="336">
        <f>'Nat Mens'!O301</f>
        <v>0</v>
      </c>
      <c r="D301" s="336">
        <f>'Nat Mens'!AB301</f>
        <v>0</v>
      </c>
      <c r="E301" s="350"/>
      <c r="F301" s="351"/>
      <c r="G301" s="351"/>
      <c r="H301" s="352"/>
      <c r="I301" s="352"/>
      <c r="J301" s="352"/>
      <c r="K301" s="352"/>
      <c r="L301" s="352"/>
      <c r="M301" s="352"/>
      <c r="N301" s="352"/>
      <c r="O301" s="334"/>
      <c r="P301" s="352"/>
      <c r="Q301" s="352"/>
      <c r="R301" s="352"/>
      <c r="S301" s="352"/>
      <c r="T301" s="352"/>
      <c r="U301" s="352"/>
      <c r="V301" s="352"/>
      <c r="W301" s="352"/>
      <c r="X301" s="353"/>
      <c r="Y301" s="352"/>
      <c r="Z301" s="352"/>
      <c r="AA301" s="352"/>
      <c r="AB301" s="334"/>
    </row>
    <row r="302" spans="1:28" x14ac:dyDescent="0.25">
      <c r="A302" s="107" t="s">
        <v>56</v>
      </c>
      <c r="B302" s="157" t="s">
        <v>360</v>
      </c>
      <c r="C302" s="336">
        <f>'Nat Mens'!O302</f>
        <v>0</v>
      </c>
      <c r="D302" s="336">
        <f>'Nat Mens'!AB302</f>
        <v>0</v>
      </c>
      <c r="E302" s="350"/>
      <c r="F302" s="351"/>
      <c r="G302" s="351"/>
      <c r="H302" s="352"/>
      <c r="I302" s="352"/>
      <c r="J302" s="352"/>
      <c r="K302" s="352"/>
      <c r="L302" s="352"/>
      <c r="M302" s="352"/>
      <c r="N302" s="352"/>
      <c r="O302" s="334"/>
      <c r="P302" s="352"/>
      <c r="Q302" s="352"/>
      <c r="R302" s="352"/>
      <c r="S302" s="352"/>
      <c r="T302" s="352"/>
      <c r="U302" s="352"/>
      <c r="V302" s="352"/>
      <c r="W302" s="352"/>
      <c r="X302" s="353"/>
      <c r="Y302" s="352"/>
      <c r="Z302" s="352"/>
      <c r="AA302" s="352"/>
      <c r="AB302" s="334"/>
    </row>
    <row r="303" spans="1:28" x14ac:dyDescent="0.25">
      <c r="A303" s="107" t="s">
        <v>57</v>
      </c>
      <c r="B303" s="157" t="s">
        <v>361</v>
      </c>
      <c r="C303" s="336">
        <f>'Nat Mens'!O303</f>
        <v>0</v>
      </c>
      <c r="D303" s="336">
        <f>'Nat Mens'!AB303</f>
        <v>0</v>
      </c>
      <c r="E303" s="356"/>
      <c r="F303" s="351"/>
      <c r="G303" s="351"/>
      <c r="H303" s="352"/>
      <c r="I303" s="352"/>
      <c r="J303" s="352"/>
      <c r="K303" s="352"/>
      <c r="L303" s="352"/>
      <c r="M303" s="352"/>
      <c r="N303" s="352"/>
      <c r="O303" s="334"/>
      <c r="P303" s="352"/>
      <c r="Q303" s="351"/>
      <c r="R303" s="352"/>
      <c r="S303" s="352"/>
      <c r="T303" s="352"/>
      <c r="U303" s="352"/>
      <c r="V303" s="352"/>
      <c r="W303" s="352"/>
      <c r="X303" s="353"/>
      <c r="Y303" s="352"/>
      <c r="Z303" s="352"/>
      <c r="AA303" s="352"/>
      <c r="AB303" s="334"/>
    </row>
    <row r="304" spans="1:28" x14ac:dyDescent="0.25">
      <c r="A304" s="107" t="s">
        <v>59</v>
      </c>
      <c r="B304" s="157" t="s">
        <v>363</v>
      </c>
      <c r="C304" s="336">
        <f>'Nat Mens'!O304</f>
        <v>0</v>
      </c>
      <c r="D304" s="336">
        <f>'Nat Mens'!AB304</f>
        <v>0</v>
      </c>
      <c r="E304" s="350"/>
      <c r="F304" s="351"/>
      <c r="G304" s="351"/>
      <c r="H304" s="352"/>
      <c r="I304" s="355"/>
      <c r="J304" s="352"/>
      <c r="K304" s="352"/>
      <c r="L304" s="352"/>
      <c r="M304" s="352"/>
      <c r="N304" s="352"/>
      <c r="O304" s="334"/>
      <c r="P304" s="352"/>
      <c r="Q304" s="352"/>
      <c r="R304" s="352"/>
      <c r="S304" s="352"/>
      <c r="T304" s="352"/>
      <c r="U304" s="352"/>
      <c r="V304" s="352"/>
      <c r="W304" s="352"/>
      <c r="X304" s="353"/>
      <c r="Y304" s="352"/>
      <c r="Z304" s="352"/>
      <c r="AA304" s="352"/>
      <c r="AB304" s="334"/>
    </row>
    <row r="305" spans="1:28" x14ac:dyDescent="0.25">
      <c r="A305" s="107" t="s">
        <v>60</v>
      </c>
      <c r="B305" s="157" t="s">
        <v>362</v>
      </c>
      <c r="C305" s="336">
        <f>'Nat Mens'!O305</f>
        <v>0</v>
      </c>
      <c r="D305" s="336">
        <f>'Nat Mens'!AB305</f>
        <v>0</v>
      </c>
      <c r="E305" s="350"/>
      <c r="F305" s="351"/>
      <c r="G305" s="351"/>
      <c r="H305" s="352"/>
      <c r="I305" s="355"/>
      <c r="J305" s="352"/>
      <c r="K305" s="352"/>
      <c r="L305" s="352"/>
      <c r="M305" s="352"/>
      <c r="N305" s="352"/>
      <c r="O305" s="334"/>
      <c r="P305" s="352"/>
      <c r="Q305" s="352"/>
      <c r="R305" s="352"/>
      <c r="S305" s="352"/>
      <c r="T305" s="352"/>
      <c r="U305" s="352"/>
      <c r="V305" s="352"/>
      <c r="W305" s="352"/>
      <c r="X305" s="353"/>
      <c r="Y305" s="352"/>
      <c r="Z305" s="352"/>
      <c r="AA305" s="352"/>
      <c r="AB305" s="334"/>
    </row>
    <row r="306" spans="1:28" x14ac:dyDescent="0.25">
      <c r="A306" s="107" t="s">
        <v>62</v>
      </c>
      <c r="B306" s="20" t="s">
        <v>52</v>
      </c>
      <c r="C306" s="336">
        <f>'Nat Mens'!O306</f>
        <v>3</v>
      </c>
      <c r="D306" s="336">
        <f>'Nat Mens'!AB306</f>
        <v>0</v>
      </c>
      <c r="E306" s="350"/>
      <c r="F306" s="351"/>
      <c r="G306" s="351"/>
      <c r="H306" s="352"/>
      <c r="I306" s="352"/>
      <c r="J306" s="352"/>
      <c r="K306" s="352"/>
      <c r="L306" s="352"/>
      <c r="M306" s="352"/>
      <c r="N306" s="352"/>
      <c r="O306" s="334"/>
      <c r="P306" s="352"/>
      <c r="Q306" s="352"/>
      <c r="R306" s="352"/>
      <c r="S306" s="352"/>
      <c r="T306" s="352"/>
      <c r="U306" s="352"/>
      <c r="V306" s="352"/>
      <c r="W306" s="352"/>
      <c r="X306" s="353"/>
      <c r="Y306" s="352"/>
      <c r="Z306" s="352"/>
      <c r="AA306" s="352"/>
      <c r="AB306" s="334"/>
    </row>
    <row r="307" spans="1:28" x14ac:dyDescent="0.25">
      <c r="A307" s="107" t="s">
        <v>63</v>
      </c>
      <c r="B307" s="157" t="s">
        <v>365</v>
      </c>
      <c r="C307" s="336">
        <f>'Nat Mens'!O307</f>
        <v>0</v>
      </c>
      <c r="D307" s="336">
        <f>'Nat Mens'!AB307</f>
        <v>1</v>
      </c>
      <c r="E307" s="350"/>
      <c r="F307" s="351"/>
      <c r="G307" s="351"/>
      <c r="H307" s="352"/>
      <c r="I307" s="352"/>
      <c r="J307" s="352"/>
      <c r="K307" s="352"/>
      <c r="L307" s="352"/>
      <c r="M307" s="352"/>
      <c r="N307" s="352"/>
      <c r="O307" s="334"/>
      <c r="P307" s="352"/>
      <c r="Q307" s="352"/>
      <c r="R307" s="352"/>
      <c r="S307" s="352"/>
      <c r="T307" s="352"/>
      <c r="U307" s="352"/>
      <c r="V307" s="352"/>
      <c r="W307" s="352"/>
      <c r="X307" s="353"/>
      <c r="Y307" s="352"/>
      <c r="Z307" s="352"/>
      <c r="AA307" s="352"/>
      <c r="AB307" s="334"/>
    </row>
    <row r="308" spans="1:28" x14ac:dyDescent="0.25">
      <c r="A308" s="107" t="s">
        <v>65</v>
      </c>
      <c r="B308" s="157" t="s">
        <v>364</v>
      </c>
      <c r="C308" s="336">
        <f>'Nat Mens'!O308</f>
        <v>0</v>
      </c>
      <c r="D308" s="336">
        <f>'Nat Mens'!AB308</f>
        <v>0</v>
      </c>
      <c r="E308" s="350"/>
      <c r="F308" s="351"/>
      <c r="G308" s="351"/>
      <c r="H308" s="352"/>
      <c r="I308" s="352"/>
      <c r="J308" s="352"/>
      <c r="K308" s="352"/>
      <c r="L308" s="352"/>
      <c r="M308" s="352"/>
      <c r="N308" s="352"/>
      <c r="O308" s="334"/>
      <c r="P308" s="352"/>
      <c r="Q308" s="352"/>
      <c r="R308" s="352"/>
      <c r="S308" s="352"/>
      <c r="T308" s="352"/>
      <c r="U308" s="352"/>
      <c r="V308" s="352"/>
      <c r="W308" s="352"/>
      <c r="X308" s="353"/>
      <c r="Y308" s="352"/>
      <c r="Z308" s="352"/>
      <c r="AA308" s="352"/>
      <c r="AB308" s="334"/>
    </row>
    <row r="309" spans="1:28" x14ac:dyDescent="0.25">
      <c r="A309" s="107" t="s">
        <v>67</v>
      </c>
      <c r="B309" s="20" t="s">
        <v>55</v>
      </c>
      <c r="C309" s="336">
        <f>'Nat Mens'!O309</f>
        <v>0</v>
      </c>
      <c r="D309" s="336">
        <f>'Nat Mens'!AB309</f>
        <v>0</v>
      </c>
      <c r="E309" s="350"/>
      <c r="F309" s="351"/>
      <c r="G309" s="351"/>
      <c r="H309" s="352"/>
      <c r="I309" s="352"/>
      <c r="J309" s="352"/>
      <c r="K309" s="352"/>
      <c r="L309" s="352"/>
      <c r="M309" s="352"/>
      <c r="N309" s="352"/>
      <c r="O309" s="334"/>
      <c r="P309" s="352"/>
      <c r="Q309" s="352"/>
      <c r="R309" s="352"/>
      <c r="S309" s="352"/>
      <c r="T309" s="352"/>
      <c r="U309" s="352"/>
      <c r="V309" s="352"/>
      <c r="W309" s="352"/>
      <c r="X309" s="353"/>
      <c r="Y309" s="352"/>
      <c r="Z309" s="352"/>
      <c r="AA309" s="352"/>
      <c r="AB309" s="334"/>
    </row>
    <row r="310" spans="1:28" x14ac:dyDescent="0.25">
      <c r="A310" s="107" t="s">
        <v>69</v>
      </c>
      <c r="B310" s="157" t="s">
        <v>366</v>
      </c>
      <c r="C310" s="336">
        <f>'Nat Mens'!O310</f>
        <v>0</v>
      </c>
      <c r="D310" s="336">
        <f>'Nat Mens'!AB310</f>
        <v>0</v>
      </c>
      <c r="E310" s="350"/>
      <c r="F310" s="351"/>
      <c r="G310" s="351"/>
      <c r="H310" s="352"/>
      <c r="I310" s="352"/>
      <c r="J310" s="352"/>
      <c r="K310" s="352"/>
      <c r="L310" s="352"/>
      <c r="M310" s="352"/>
      <c r="N310" s="352"/>
      <c r="O310" s="334"/>
      <c r="P310" s="352"/>
      <c r="Q310" s="352"/>
      <c r="R310" s="352"/>
      <c r="S310" s="352"/>
      <c r="T310" s="352"/>
      <c r="U310" s="352"/>
      <c r="V310" s="352"/>
      <c r="W310" s="352"/>
      <c r="X310" s="353"/>
      <c r="Y310" s="352"/>
      <c r="Z310" s="352"/>
      <c r="AA310" s="352"/>
      <c r="AB310" s="334"/>
    </row>
    <row r="311" spans="1:28" x14ac:dyDescent="0.25">
      <c r="A311" s="107" t="s">
        <v>71</v>
      </c>
      <c r="B311" s="157" t="s">
        <v>367</v>
      </c>
      <c r="C311" s="336">
        <f>'Nat Mens'!O311</f>
        <v>1</v>
      </c>
      <c r="D311" s="336">
        <f>'Nat Mens'!AB311</f>
        <v>0</v>
      </c>
      <c r="E311" s="350"/>
      <c r="F311" s="351"/>
      <c r="G311" s="351"/>
      <c r="H311" s="352"/>
      <c r="I311" s="352"/>
      <c r="J311" s="352"/>
      <c r="K311" s="352"/>
      <c r="L311" s="352"/>
      <c r="M311" s="352"/>
      <c r="N311" s="352"/>
      <c r="O311" s="334"/>
      <c r="P311" s="352"/>
      <c r="Q311" s="352"/>
      <c r="R311" s="352"/>
      <c r="S311" s="352"/>
      <c r="T311" s="352"/>
      <c r="U311" s="352"/>
      <c r="V311" s="352"/>
      <c r="W311" s="352"/>
      <c r="X311" s="353"/>
      <c r="Y311" s="352"/>
      <c r="Z311" s="352"/>
      <c r="AA311" s="352"/>
      <c r="AB311" s="334"/>
    </row>
    <row r="312" spans="1:28" x14ac:dyDescent="0.25">
      <c r="A312" s="107" t="s">
        <v>73</v>
      </c>
      <c r="B312" s="157" t="s">
        <v>369</v>
      </c>
      <c r="C312" s="336">
        <f>'Nat Mens'!O312</f>
        <v>0</v>
      </c>
      <c r="D312" s="336">
        <f>'Nat Mens'!AB312</f>
        <v>0</v>
      </c>
      <c r="E312" s="356"/>
      <c r="F312" s="351"/>
      <c r="G312" s="351"/>
      <c r="H312" s="352"/>
      <c r="I312" s="355"/>
      <c r="J312" s="352"/>
      <c r="K312" s="352"/>
      <c r="L312" s="352"/>
      <c r="M312" s="352"/>
      <c r="N312" s="352"/>
      <c r="O312" s="334"/>
      <c r="P312" s="352"/>
      <c r="Q312" s="352"/>
      <c r="R312" s="352"/>
      <c r="S312" s="352"/>
      <c r="T312" s="352"/>
      <c r="U312" s="352"/>
      <c r="V312" s="352"/>
      <c r="W312" s="352"/>
      <c r="X312" s="353"/>
      <c r="Y312" s="352"/>
      <c r="Z312" s="352"/>
      <c r="AA312" s="352"/>
      <c r="AB312" s="334"/>
    </row>
    <row r="313" spans="1:28" x14ac:dyDescent="0.25">
      <c r="A313" s="107" t="s">
        <v>75</v>
      </c>
      <c r="B313" s="157" t="s">
        <v>368</v>
      </c>
      <c r="C313" s="336">
        <f>'Nat Mens'!O313</f>
        <v>0</v>
      </c>
      <c r="D313" s="336">
        <f>'Nat Mens'!AB313</f>
        <v>0</v>
      </c>
      <c r="E313" s="350"/>
      <c r="F313" s="351"/>
      <c r="G313" s="351"/>
      <c r="H313" s="352"/>
      <c r="I313" s="355"/>
      <c r="J313" s="352"/>
      <c r="K313" s="352"/>
      <c r="L313" s="352"/>
      <c r="M313" s="352"/>
      <c r="N313" s="352"/>
      <c r="O313" s="334"/>
      <c r="P313" s="352"/>
      <c r="Q313" s="352"/>
      <c r="R313" s="352"/>
      <c r="S313" s="352"/>
      <c r="T313" s="352"/>
      <c r="U313" s="352"/>
      <c r="V313" s="352"/>
      <c r="W313" s="352"/>
      <c r="X313" s="353"/>
      <c r="Y313" s="352"/>
      <c r="Z313" s="352"/>
      <c r="AA313" s="352"/>
      <c r="AB313" s="334"/>
    </row>
    <row r="314" spans="1:28" x14ac:dyDescent="0.25">
      <c r="A314" s="107" t="s">
        <v>77</v>
      </c>
      <c r="B314" s="20" t="s">
        <v>58</v>
      </c>
      <c r="C314" s="336">
        <f>'Nat Mens'!O314</f>
        <v>1</v>
      </c>
      <c r="D314" s="336">
        <f>'Nat Mens'!AB314</f>
        <v>0</v>
      </c>
      <c r="E314" s="350"/>
      <c r="F314" s="351"/>
      <c r="G314" s="351"/>
      <c r="H314" s="352"/>
      <c r="I314" s="355"/>
      <c r="J314" s="352"/>
      <c r="K314" s="352"/>
      <c r="L314" s="352"/>
      <c r="M314" s="352"/>
      <c r="N314" s="352"/>
      <c r="O314" s="334"/>
      <c r="P314" s="352"/>
      <c r="Q314" s="352"/>
      <c r="R314" s="352"/>
      <c r="S314" s="352"/>
      <c r="T314" s="352"/>
      <c r="U314" s="352"/>
      <c r="V314" s="352"/>
      <c r="W314" s="352"/>
      <c r="X314" s="353"/>
      <c r="Y314" s="352"/>
      <c r="Z314" s="352"/>
      <c r="AA314" s="352"/>
      <c r="AB314" s="334"/>
    </row>
    <row r="315" spans="1:28" x14ac:dyDescent="0.25">
      <c r="A315" s="107" t="s">
        <v>79</v>
      </c>
      <c r="B315" s="157" t="s">
        <v>371</v>
      </c>
      <c r="C315" s="336">
        <f>'Nat Mens'!O315</f>
        <v>1</v>
      </c>
      <c r="D315" s="336">
        <f>'Nat Mens'!AB315</f>
        <v>0</v>
      </c>
      <c r="E315" s="350"/>
      <c r="F315" s="351"/>
      <c r="G315" s="351"/>
      <c r="H315" s="352"/>
      <c r="I315" s="355"/>
      <c r="J315" s="352"/>
      <c r="K315" s="352"/>
      <c r="L315" s="352"/>
      <c r="M315" s="352"/>
      <c r="N315" s="352"/>
      <c r="O315" s="334"/>
      <c r="P315" s="352"/>
      <c r="Q315" s="352"/>
      <c r="R315" s="352"/>
      <c r="S315" s="352"/>
      <c r="T315" s="352"/>
      <c r="U315" s="352"/>
      <c r="V315" s="352"/>
      <c r="W315" s="352"/>
      <c r="X315" s="353"/>
      <c r="Y315" s="352"/>
      <c r="Z315" s="352"/>
      <c r="AA315" s="352"/>
      <c r="AB315" s="334"/>
    </row>
    <row r="316" spans="1:28" x14ac:dyDescent="0.25">
      <c r="A316" s="107" t="s">
        <v>81</v>
      </c>
      <c r="B316" s="157" t="s">
        <v>370</v>
      </c>
      <c r="C316" s="336">
        <f>'Nat Mens'!O316</f>
        <v>0</v>
      </c>
      <c r="D316" s="336">
        <f>'Nat Mens'!AB316</f>
        <v>0</v>
      </c>
      <c r="E316" s="350"/>
      <c r="F316" s="351"/>
      <c r="G316" s="351"/>
      <c r="H316" s="352"/>
      <c r="I316" s="355"/>
      <c r="J316" s="352"/>
      <c r="K316" s="352"/>
      <c r="L316" s="352"/>
      <c r="M316" s="352"/>
      <c r="N316" s="352"/>
      <c r="O316" s="334"/>
      <c r="P316" s="352"/>
      <c r="Q316" s="352"/>
      <c r="R316" s="352"/>
      <c r="S316" s="352"/>
      <c r="T316" s="352"/>
      <c r="U316" s="352"/>
      <c r="V316" s="352"/>
      <c r="W316" s="352"/>
      <c r="X316" s="353"/>
      <c r="Y316" s="352"/>
      <c r="Z316" s="352"/>
      <c r="AA316" s="352"/>
      <c r="AB316" s="334"/>
    </row>
    <row r="317" spans="1:28" x14ac:dyDescent="0.25">
      <c r="A317" s="107" t="s">
        <v>216</v>
      </c>
      <c r="B317" s="158" t="s">
        <v>372</v>
      </c>
      <c r="C317" s="336">
        <f>'Nat Mens'!O317</f>
        <v>0</v>
      </c>
      <c r="D317" s="336">
        <f>'Nat Mens'!AB317</f>
        <v>0</v>
      </c>
      <c r="E317" s="350"/>
      <c r="F317" s="351"/>
      <c r="G317" s="351"/>
      <c r="H317" s="352"/>
      <c r="I317" s="355"/>
      <c r="J317" s="352"/>
      <c r="K317" s="352"/>
      <c r="L317" s="352"/>
      <c r="M317" s="352"/>
      <c r="N317" s="352"/>
      <c r="O317" s="334"/>
      <c r="P317" s="352"/>
      <c r="Q317" s="352"/>
      <c r="R317" s="352"/>
      <c r="S317" s="352"/>
      <c r="T317" s="352"/>
      <c r="U317" s="352"/>
      <c r="V317" s="352"/>
      <c r="W317" s="352"/>
      <c r="X317" s="353"/>
      <c r="Y317" s="352"/>
      <c r="Z317" s="352"/>
      <c r="AA317" s="352"/>
      <c r="AB317" s="334"/>
    </row>
    <row r="318" spans="1:28" x14ac:dyDescent="0.25">
      <c r="A318" s="107" t="s">
        <v>217</v>
      </c>
      <c r="B318" s="20" t="s">
        <v>61</v>
      </c>
      <c r="C318" s="336">
        <f>'Nat Mens'!O318</f>
        <v>0</v>
      </c>
      <c r="D318" s="336">
        <f>'Nat Mens'!AB318</f>
        <v>0</v>
      </c>
      <c r="E318" s="350"/>
      <c r="F318" s="351"/>
      <c r="G318" s="351"/>
      <c r="H318" s="352"/>
      <c r="I318" s="355"/>
      <c r="J318" s="352"/>
      <c r="K318" s="352"/>
      <c r="L318" s="352"/>
      <c r="M318" s="352"/>
      <c r="N318" s="352"/>
      <c r="O318" s="334"/>
      <c r="P318" s="352"/>
      <c r="Q318" s="352"/>
      <c r="R318" s="352"/>
      <c r="S318" s="352"/>
      <c r="T318" s="352"/>
      <c r="U318" s="352"/>
      <c r="V318" s="352"/>
      <c r="W318" s="352"/>
      <c r="X318" s="353"/>
      <c r="Y318" s="352"/>
      <c r="Z318" s="352"/>
      <c r="AA318" s="352"/>
      <c r="AB318" s="334"/>
    </row>
    <row r="319" spans="1:28" x14ac:dyDescent="0.25">
      <c r="A319" s="107" t="s">
        <v>218</v>
      </c>
      <c r="B319" s="157" t="s">
        <v>373</v>
      </c>
      <c r="C319" s="336">
        <f>'Nat Mens'!O319</f>
        <v>0</v>
      </c>
      <c r="D319" s="336">
        <f>'Nat Mens'!AB319</f>
        <v>0</v>
      </c>
      <c r="E319" s="350"/>
      <c r="F319" s="351"/>
      <c r="G319" s="351"/>
      <c r="H319" s="352"/>
      <c r="I319" s="355"/>
      <c r="J319" s="352"/>
      <c r="K319" s="352"/>
      <c r="L319" s="352"/>
      <c r="M319" s="352"/>
      <c r="N319" s="352"/>
      <c r="O319" s="334"/>
      <c r="P319" s="352"/>
      <c r="Q319" s="352"/>
      <c r="R319" s="352"/>
      <c r="S319" s="352"/>
      <c r="T319" s="352"/>
      <c r="U319" s="352"/>
      <c r="V319" s="352"/>
      <c r="W319" s="352"/>
      <c r="X319" s="353"/>
      <c r="Y319" s="352"/>
      <c r="Z319" s="352"/>
      <c r="AA319" s="352"/>
      <c r="AB319" s="334"/>
    </row>
    <row r="320" spans="1:28" x14ac:dyDescent="0.25">
      <c r="A320" s="107" t="s">
        <v>260</v>
      </c>
      <c r="B320" s="158" t="s">
        <v>374</v>
      </c>
      <c r="C320" s="336">
        <f>'Nat Mens'!O320</f>
        <v>0</v>
      </c>
      <c r="D320" s="336">
        <f>'Nat Mens'!AB320</f>
        <v>0</v>
      </c>
      <c r="E320" s="350"/>
      <c r="F320" s="351"/>
      <c r="G320" s="351"/>
      <c r="H320" s="352"/>
      <c r="I320" s="352"/>
      <c r="J320" s="352"/>
      <c r="K320" s="352"/>
      <c r="L320" s="352"/>
      <c r="M320" s="352"/>
      <c r="N320" s="352"/>
      <c r="O320" s="334"/>
      <c r="P320" s="352"/>
      <c r="Q320" s="352"/>
      <c r="R320" s="352"/>
      <c r="S320" s="352"/>
      <c r="T320" s="352"/>
      <c r="U320" s="352"/>
      <c r="V320" s="352"/>
      <c r="W320" s="352"/>
      <c r="X320" s="353"/>
      <c r="Y320" s="352"/>
      <c r="Z320" s="352"/>
      <c r="AA320" s="352"/>
      <c r="AB320" s="334"/>
    </row>
    <row r="321" spans="1:28" x14ac:dyDescent="0.25">
      <c r="A321" s="107" t="s">
        <v>262</v>
      </c>
      <c r="B321" s="158" t="s">
        <v>64</v>
      </c>
      <c r="C321" s="336">
        <f>'Nat Mens'!O321</f>
        <v>0</v>
      </c>
      <c r="D321" s="336">
        <f>'Nat Mens'!AB321</f>
        <v>0</v>
      </c>
      <c r="E321" s="350"/>
      <c r="F321" s="351"/>
      <c r="G321" s="351"/>
      <c r="H321" s="352"/>
      <c r="I321" s="352"/>
      <c r="J321" s="352"/>
      <c r="K321" s="352"/>
      <c r="L321" s="352"/>
      <c r="M321" s="352"/>
      <c r="N321" s="352"/>
      <c r="O321" s="334"/>
      <c r="P321" s="352"/>
      <c r="Q321" s="352"/>
      <c r="R321" s="352"/>
      <c r="S321" s="352"/>
      <c r="T321" s="352"/>
      <c r="U321" s="352"/>
      <c r="V321" s="352"/>
      <c r="W321" s="352"/>
      <c r="X321" s="353"/>
      <c r="Y321" s="352"/>
      <c r="Z321" s="352"/>
      <c r="AA321" s="352"/>
      <c r="AB321" s="334"/>
    </row>
    <row r="322" spans="1:28" x14ac:dyDescent="0.25">
      <c r="A322" s="107" t="s">
        <v>264</v>
      </c>
      <c r="B322" s="158" t="s">
        <v>375</v>
      </c>
      <c r="C322" s="336">
        <f>'Nat Mens'!O322</f>
        <v>0</v>
      </c>
      <c r="D322" s="336">
        <f>'Nat Mens'!AB322</f>
        <v>0</v>
      </c>
      <c r="E322" s="350"/>
      <c r="F322" s="351"/>
      <c r="G322" s="351"/>
      <c r="H322" s="352"/>
      <c r="I322" s="352"/>
      <c r="J322" s="352"/>
      <c r="K322" s="352"/>
      <c r="L322" s="352"/>
      <c r="M322" s="352"/>
      <c r="N322" s="352"/>
      <c r="O322" s="334"/>
      <c r="P322" s="352"/>
      <c r="Q322" s="352"/>
      <c r="R322" s="352"/>
      <c r="S322" s="352"/>
      <c r="T322" s="352"/>
      <c r="U322" s="352"/>
      <c r="V322" s="352"/>
      <c r="W322" s="352"/>
      <c r="X322" s="353"/>
      <c r="Y322" s="352"/>
      <c r="Z322" s="352"/>
      <c r="AA322" s="352"/>
      <c r="AB322" s="334"/>
    </row>
    <row r="323" spans="1:28" x14ac:dyDescent="0.25">
      <c r="A323" s="107" t="s">
        <v>266</v>
      </c>
      <c r="B323" s="20" t="s">
        <v>64</v>
      </c>
      <c r="C323" s="336">
        <f>'Nat Mens'!O323</f>
        <v>0</v>
      </c>
      <c r="D323" s="336">
        <f>'Nat Mens'!AB323</f>
        <v>0</v>
      </c>
      <c r="E323" s="350"/>
      <c r="F323" s="351"/>
      <c r="G323" s="351"/>
      <c r="H323" s="352"/>
      <c r="I323" s="352"/>
      <c r="J323" s="352"/>
      <c r="K323" s="352"/>
      <c r="L323" s="352"/>
      <c r="M323" s="352"/>
      <c r="N323" s="352"/>
      <c r="O323" s="334"/>
      <c r="P323" s="352"/>
      <c r="Q323" s="352"/>
      <c r="R323" s="352"/>
      <c r="S323" s="352"/>
      <c r="T323" s="352"/>
      <c r="U323" s="352"/>
      <c r="V323" s="352"/>
      <c r="W323" s="352"/>
      <c r="X323" s="353"/>
      <c r="Y323" s="352"/>
      <c r="Z323" s="352"/>
      <c r="AA323" s="352"/>
      <c r="AB323" s="334"/>
    </row>
    <row r="324" spans="1:28" x14ac:dyDescent="0.25">
      <c r="A324" s="107" t="s">
        <v>267</v>
      </c>
      <c r="B324" s="20" t="s">
        <v>66</v>
      </c>
      <c r="C324" s="336">
        <f>'Nat Mens'!O324</f>
        <v>0</v>
      </c>
      <c r="D324" s="336">
        <f>'Nat Mens'!AB324</f>
        <v>0</v>
      </c>
      <c r="E324" s="350"/>
      <c r="F324" s="351"/>
      <c r="G324" s="351"/>
      <c r="H324" s="352"/>
      <c r="I324" s="352"/>
      <c r="J324" s="352"/>
      <c r="K324" s="352"/>
      <c r="L324" s="352"/>
      <c r="M324" s="352"/>
      <c r="N324" s="352"/>
      <c r="O324" s="334"/>
      <c r="P324" s="352"/>
      <c r="Q324" s="352"/>
      <c r="R324" s="352"/>
      <c r="S324" s="352"/>
      <c r="T324" s="352"/>
      <c r="U324" s="352"/>
      <c r="V324" s="352"/>
      <c r="W324" s="352"/>
      <c r="X324" s="353"/>
      <c r="Y324" s="352"/>
      <c r="Z324" s="352"/>
      <c r="AA324" s="352"/>
      <c r="AB324" s="334"/>
    </row>
    <row r="325" spans="1:28" x14ac:dyDescent="0.25">
      <c r="A325" s="107" t="s">
        <v>269</v>
      </c>
      <c r="B325" s="20" t="s">
        <v>68</v>
      </c>
      <c r="C325" s="336">
        <f>'Nat Mens'!O325</f>
        <v>0</v>
      </c>
      <c r="D325" s="336">
        <f>'Nat Mens'!AB325</f>
        <v>0</v>
      </c>
      <c r="E325" s="350"/>
      <c r="F325" s="351"/>
      <c r="G325" s="351"/>
      <c r="H325" s="352"/>
      <c r="I325" s="352"/>
      <c r="J325" s="352"/>
      <c r="K325" s="352"/>
      <c r="L325" s="352"/>
      <c r="M325" s="352"/>
      <c r="N325" s="352"/>
      <c r="O325" s="334"/>
      <c r="P325" s="352"/>
      <c r="Q325" s="352"/>
      <c r="R325" s="352"/>
      <c r="S325" s="352"/>
      <c r="T325" s="352"/>
      <c r="U325" s="352"/>
      <c r="V325" s="352"/>
      <c r="W325" s="352"/>
      <c r="X325" s="353"/>
      <c r="Y325" s="352"/>
      <c r="Z325" s="352"/>
      <c r="AA325" s="352"/>
      <c r="AB325" s="334"/>
    </row>
    <row r="326" spans="1:28" x14ac:dyDescent="0.25">
      <c r="A326" s="107" t="s">
        <v>271</v>
      </c>
      <c r="B326" s="20" t="s">
        <v>70</v>
      </c>
      <c r="C326" s="336">
        <f>'Nat Mens'!O326</f>
        <v>0</v>
      </c>
      <c r="D326" s="336">
        <f>'Nat Mens'!AB326</f>
        <v>0</v>
      </c>
      <c r="E326" s="350"/>
      <c r="F326" s="351"/>
      <c r="G326" s="351"/>
      <c r="H326" s="352"/>
      <c r="I326" s="352"/>
      <c r="J326" s="352"/>
      <c r="K326" s="352"/>
      <c r="L326" s="352"/>
      <c r="M326" s="352"/>
      <c r="N326" s="352"/>
      <c r="O326" s="334"/>
      <c r="P326" s="352"/>
      <c r="Q326" s="352"/>
      <c r="R326" s="352"/>
      <c r="S326" s="352"/>
      <c r="T326" s="352"/>
      <c r="U326" s="352"/>
      <c r="V326" s="352"/>
      <c r="W326" s="352"/>
      <c r="X326" s="353"/>
      <c r="Y326" s="352"/>
      <c r="Z326" s="352"/>
      <c r="AA326" s="352"/>
      <c r="AB326" s="334"/>
    </row>
    <row r="327" spans="1:28" x14ac:dyDescent="0.25">
      <c r="A327" s="107" t="s">
        <v>273</v>
      </c>
      <c r="B327" s="20" t="s">
        <v>72</v>
      </c>
      <c r="C327" s="336">
        <f>'Nat Mens'!O327</f>
        <v>0</v>
      </c>
      <c r="D327" s="336">
        <f>'Nat Mens'!AB327</f>
        <v>0</v>
      </c>
      <c r="E327" s="350"/>
      <c r="F327" s="351"/>
      <c r="G327" s="351"/>
      <c r="H327" s="352"/>
      <c r="I327" s="352"/>
      <c r="J327" s="352"/>
      <c r="K327" s="352"/>
      <c r="L327" s="352"/>
      <c r="M327" s="352"/>
      <c r="N327" s="352"/>
      <c r="O327" s="334"/>
      <c r="P327" s="352"/>
      <c r="Q327" s="352"/>
      <c r="R327" s="352"/>
      <c r="S327" s="352"/>
      <c r="T327" s="352"/>
      <c r="U327" s="352"/>
      <c r="V327" s="352"/>
      <c r="W327" s="352"/>
      <c r="X327" s="353"/>
      <c r="Y327" s="352"/>
      <c r="Z327" s="352"/>
      <c r="AA327" s="352"/>
      <c r="AB327" s="334"/>
    </row>
    <row r="328" spans="1:28" x14ac:dyDescent="0.25">
      <c r="A328" s="107" t="s">
        <v>275</v>
      </c>
      <c r="B328" s="20" t="s">
        <v>74</v>
      </c>
      <c r="C328" s="336">
        <f>'Nat Mens'!O328</f>
        <v>0</v>
      </c>
      <c r="D328" s="336">
        <f>'Nat Mens'!AB328</f>
        <v>0</v>
      </c>
      <c r="E328" s="350"/>
      <c r="F328" s="351"/>
      <c r="G328" s="351"/>
      <c r="H328" s="352"/>
      <c r="I328" s="352"/>
      <c r="J328" s="352"/>
      <c r="K328" s="352"/>
      <c r="L328" s="352"/>
      <c r="M328" s="352"/>
      <c r="N328" s="352"/>
      <c r="O328" s="334"/>
      <c r="P328" s="352"/>
      <c r="Q328" s="352"/>
      <c r="R328" s="352"/>
      <c r="S328" s="352"/>
      <c r="T328" s="352"/>
      <c r="U328" s="352"/>
      <c r="V328" s="352"/>
      <c r="W328" s="352"/>
      <c r="X328" s="353"/>
      <c r="Y328" s="352"/>
      <c r="Z328" s="352"/>
      <c r="AA328" s="352"/>
      <c r="AB328" s="334"/>
    </row>
    <row r="329" spans="1:28" x14ac:dyDescent="0.25">
      <c r="A329" s="107" t="s">
        <v>277</v>
      </c>
      <c r="B329" s="20" t="s">
        <v>76</v>
      </c>
      <c r="C329" s="336">
        <f>'Nat Mens'!O329</f>
        <v>0</v>
      </c>
      <c r="D329" s="336">
        <f>'Nat Mens'!AB329</f>
        <v>0</v>
      </c>
      <c r="E329" s="350"/>
      <c r="F329" s="351"/>
      <c r="G329" s="351"/>
      <c r="H329" s="352"/>
      <c r="I329" s="352"/>
      <c r="J329" s="352"/>
      <c r="K329" s="352"/>
      <c r="L329" s="352"/>
      <c r="M329" s="352"/>
      <c r="N329" s="352"/>
      <c r="O329" s="334"/>
      <c r="P329" s="352"/>
      <c r="Q329" s="352"/>
      <c r="R329" s="352"/>
      <c r="S329" s="352"/>
      <c r="T329" s="352"/>
      <c r="U329" s="352"/>
      <c r="V329" s="352"/>
      <c r="W329" s="352"/>
      <c r="X329" s="353"/>
      <c r="Y329" s="352"/>
      <c r="Z329" s="352"/>
      <c r="AA329" s="352"/>
      <c r="AB329" s="334"/>
    </row>
    <row r="330" spans="1:28" ht="26.25" x14ac:dyDescent="0.25">
      <c r="A330" s="108" t="s">
        <v>279</v>
      </c>
      <c r="B330" s="20" t="s">
        <v>78</v>
      </c>
      <c r="C330" s="336">
        <f>'Nat Mens'!O330</f>
        <v>0</v>
      </c>
      <c r="D330" s="336">
        <f>'Nat Mens'!AB330</f>
        <v>0</v>
      </c>
      <c r="E330" s="350"/>
      <c r="F330" s="351"/>
      <c r="G330" s="351"/>
      <c r="H330" s="352"/>
      <c r="I330" s="352"/>
      <c r="J330" s="352"/>
      <c r="K330" s="352"/>
      <c r="L330" s="352"/>
      <c r="M330" s="352"/>
      <c r="N330" s="352"/>
      <c r="O330" s="334"/>
      <c r="P330" s="352"/>
      <c r="Q330" s="352"/>
      <c r="R330" s="352"/>
      <c r="S330" s="352"/>
      <c r="T330" s="352"/>
      <c r="U330" s="352"/>
      <c r="V330" s="352"/>
      <c r="W330" s="352"/>
      <c r="X330" s="353"/>
      <c r="Y330" s="352"/>
      <c r="Z330" s="352"/>
      <c r="AA330" s="352"/>
      <c r="AB330" s="334"/>
    </row>
    <row r="331" spans="1:28" x14ac:dyDescent="0.25">
      <c r="A331" s="107" t="s">
        <v>281</v>
      </c>
      <c r="B331" s="20" t="s">
        <v>80</v>
      </c>
      <c r="C331" s="336">
        <f>'Nat Mens'!O331</f>
        <v>0</v>
      </c>
      <c r="D331" s="336">
        <f>'Nat Mens'!AB331</f>
        <v>0</v>
      </c>
      <c r="E331" s="350"/>
      <c r="F331" s="351"/>
      <c r="G331" s="351"/>
      <c r="H331" s="352"/>
      <c r="I331" s="352"/>
      <c r="J331" s="352"/>
      <c r="K331" s="352"/>
      <c r="L331" s="352"/>
      <c r="M331" s="352"/>
      <c r="N331" s="352"/>
      <c r="O331" s="334"/>
      <c r="P331" s="352"/>
      <c r="Q331" s="352"/>
      <c r="R331" s="352"/>
      <c r="S331" s="352"/>
      <c r="T331" s="352"/>
      <c r="U331" s="352"/>
      <c r="V331" s="352"/>
      <c r="W331" s="352"/>
      <c r="X331" s="353"/>
      <c r="Y331" s="352"/>
      <c r="Z331" s="352"/>
      <c r="AA331" s="352"/>
      <c r="AB331" s="334"/>
    </row>
    <row r="332" spans="1:28" x14ac:dyDescent="0.25">
      <c r="A332" s="107" t="s">
        <v>283</v>
      </c>
      <c r="B332" s="12" t="s">
        <v>119</v>
      </c>
      <c r="C332" s="281">
        <f>'Nat Mens'!O332</f>
        <v>16</v>
      </c>
      <c r="D332" s="281">
        <f>'Nat Mens'!AB332</f>
        <v>1</v>
      </c>
      <c r="E332" s="357"/>
      <c r="F332" s="357"/>
      <c r="G332" s="357"/>
      <c r="H332" s="357"/>
      <c r="I332" s="357"/>
      <c r="J332" s="357"/>
      <c r="K332" s="357"/>
      <c r="L332" s="357"/>
      <c r="M332" s="357"/>
      <c r="N332" s="357"/>
      <c r="O332" s="357"/>
      <c r="P332" s="357"/>
      <c r="Q332" s="357"/>
      <c r="R332" s="357"/>
      <c r="S332" s="357"/>
      <c r="T332" s="357"/>
      <c r="U332" s="357"/>
      <c r="V332" s="357"/>
      <c r="W332" s="357"/>
      <c r="X332" s="357"/>
      <c r="Y332" s="357"/>
      <c r="Z332" s="357"/>
      <c r="AA332" s="357"/>
      <c r="AB332" s="357"/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219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ht="60.75" customHeight="1" x14ac:dyDescent="0.25">
      <c r="A337" s="1339" t="s">
        <v>223</v>
      </c>
      <c r="B337" s="1343" t="s">
        <v>215</v>
      </c>
      <c r="C337" s="1303" t="s">
        <v>444</v>
      </c>
      <c r="D337" s="1302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60"/>
      <c r="Q337" s="360"/>
      <c r="R337" s="360"/>
      <c r="S337" s="361"/>
      <c r="T337" s="361"/>
      <c r="U337" s="361"/>
      <c r="V337" s="361"/>
      <c r="W337" s="361"/>
      <c r="X337" s="361"/>
      <c r="Y337" s="361"/>
      <c r="Z337" s="361"/>
      <c r="AA337" s="361"/>
      <c r="AB337" s="361"/>
    </row>
    <row r="338" spans="1:29" x14ac:dyDescent="0.25">
      <c r="A338" s="1340"/>
      <c r="B338" s="1344"/>
      <c r="C338" s="7" t="s">
        <v>442</v>
      </c>
      <c r="D338" s="1300"/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3"/>
      <c r="P338" s="332"/>
      <c r="Q338" s="332"/>
      <c r="R338" s="332"/>
      <c r="S338" s="332"/>
      <c r="T338" s="332"/>
      <c r="U338" s="332"/>
      <c r="V338" s="332"/>
      <c r="W338" s="332"/>
      <c r="X338" s="332"/>
      <c r="Y338" s="332"/>
      <c r="Z338" s="332"/>
      <c r="AA338" s="332"/>
      <c r="AB338" s="333"/>
    </row>
    <row r="339" spans="1:29" x14ac:dyDescent="0.25">
      <c r="A339" s="107" t="s">
        <v>13</v>
      </c>
      <c r="B339" s="157" t="s">
        <v>377</v>
      </c>
      <c r="C339" s="336">
        <f>'Nat Mens'!O339</f>
        <v>1</v>
      </c>
      <c r="D339" s="57"/>
      <c r="E339" s="350"/>
      <c r="F339" s="351"/>
      <c r="G339" s="351"/>
      <c r="H339" s="352"/>
      <c r="I339" s="352"/>
      <c r="J339" s="352"/>
      <c r="K339" s="352"/>
      <c r="L339" s="352"/>
      <c r="M339" s="352"/>
      <c r="N339" s="352"/>
      <c r="O339" s="334"/>
      <c r="P339" s="352"/>
      <c r="Q339" s="352"/>
      <c r="R339" s="352"/>
      <c r="S339" s="352"/>
      <c r="T339" s="352"/>
      <c r="U339" s="352"/>
      <c r="V339" s="352"/>
      <c r="W339" s="353"/>
      <c r="X339" s="353"/>
      <c r="Y339" s="353"/>
      <c r="Z339" s="353"/>
      <c r="AA339" s="353"/>
      <c r="AB339" s="334"/>
    </row>
    <row r="340" spans="1:29" x14ac:dyDescent="0.25">
      <c r="A340" s="107" t="s">
        <v>19</v>
      </c>
      <c r="B340" s="157" t="s">
        <v>381</v>
      </c>
      <c r="C340" s="336">
        <f>'Nat Mens'!O340</f>
        <v>0</v>
      </c>
      <c r="D340" s="57"/>
      <c r="E340" s="350"/>
      <c r="F340" s="351"/>
      <c r="G340" s="351"/>
      <c r="H340" s="352"/>
      <c r="I340" s="352"/>
      <c r="J340" s="352"/>
      <c r="K340" s="352"/>
      <c r="L340" s="352"/>
      <c r="M340" s="352"/>
      <c r="N340" s="352"/>
      <c r="O340" s="334"/>
      <c r="P340" s="352"/>
      <c r="Q340" s="352"/>
      <c r="R340" s="352"/>
      <c r="S340" s="352"/>
      <c r="T340" s="352"/>
      <c r="U340" s="352"/>
      <c r="V340" s="352"/>
      <c r="W340" s="353"/>
      <c r="X340" s="353"/>
      <c r="Y340" s="353"/>
      <c r="Z340" s="353"/>
      <c r="AA340" s="353"/>
      <c r="AB340" s="334"/>
    </row>
    <row r="341" spans="1:29" x14ac:dyDescent="0.25">
      <c r="A341" s="107" t="s">
        <v>25</v>
      </c>
      <c r="B341" s="157" t="s">
        <v>384</v>
      </c>
      <c r="C341" s="336">
        <f>'Nat Mens'!O341</f>
        <v>1</v>
      </c>
      <c r="D341" s="57"/>
      <c r="E341" s="350"/>
      <c r="F341" s="351"/>
      <c r="G341" s="351"/>
      <c r="H341" s="352"/>
      <c r="I341" s="352"/>
      <c r="J341" s="352"/>
      <c r="K341" s="352"/>
      <c r="L341" s="352"/>
      <c r="M341" s="352"/>
      <c r="N341" s="352"/>
      <c r="O341" s="334"/>
      <c r="P341" s="352"/>
      <c r="Q341" s="352"/>
      <c r="R341" s="352"/>
      <c r="S341" s="352"/>
      <c r="T341" s="352"/>
      <c r="U341" s="352"/>
      <c r="V341" s="352"/>
      <c r="W341" s="353"/>
      <c r="X341" s="353"/>
      <c r="Y341" s="353"/>
      <c r="Z341" s="353"/>
      <c r="AA341" s="353"/>
      <c r="AB341" s="334"/>
    </row>
    <row r="342" spans="1:29" x14ac:dyDescent="0.25">
      <c r="A342" s="107" t="s">
        <v>33</v>
      </c>
      <c r="B342" s="157" t="s">
        <v>358</v>
      </c>
      <c r="C342" s="336">
        <f>'Nat Mens'!O342</f>
        <v>0</v>
      </c>
      <c r="D342" s="57"/>
      <c r="E342" s="350"/>
      <c r="F342" s="351"/>
      <c r="G342" s="351"/>
      <c r="H342" s="352"/>
      <c r="I342" s="352"/>
      <c r="J342" s="352"/>
      <c r="K342" s="352"/>
      <c r="L342" s="352"/>
      <c r="M342" s="352"/>
      <c r="N342" s="352"/>
      <c r="O342" s="334"/>
      <c r="P342" s="352"/>
      <c r="Q342" s="352"/>
      <c r="R342" s="352"/>
      <c r="S342" s="352"/>
      <c r="T342" s="352"/>
      <c r="U342" s="352"/>
      <c r="V342" s="352"/>
      <c r="W342" s="353"/>
      <c r="X342" s="353"/>
      <c r="Y342" s="353"/>
      <c r="Z342" s="353"/>
      <c r="AA342" s="353"/>
      <c r="AB342" s="334"/>
    </row>
    <row r="343" spans="1:29" x14ac:dyDescent="0.25">
      <c r="A343" s="107" t="s">
        <v>35</v>
      </c>
      <c r="B343" s="157" t="s">
        <v>357</v>
      </c>
      <c r="C343" s="336">
        <f>'Nat Mens'!O343</f>
        <v>2</v>
      </c>
      <c r="D343" s="57"/>
      <c r="E343" s="354"/>
      <c r="F343" s="351"/>
      <c r="G343" s="351"/>
      <c r="H343" s="352"/>
      <c r="I343" s="352"/>
      <c r="J343" s="352"/>
      <c r="K343" s="352"/>
      <c r="L343" s="352"/>
      <c r="M343" s="352"/>
      <c r="N343" s="352"/>
      <c r="O343" s="334"/>
      <c r="P343" s="352"/>
      <c r="Q343" s="352"/>
      <c r="R343" s="352"/>
      <c r="S343" s="352"/>
      <c r="T343" s="352"/>
      <c r="U343" s="352"/>
      <c r="V343" s="352"/>
      <c r="W343" s="352"/>
      <c r="X343" s="353"/>
      <c r="Y343" s="352"/>
      <c r="Z343" s="352"/>
      <c r="AA343" s="352"/>
      <c r="AB343" s="334"/>
    </row>
    <row r="344" spans="1:29" x14ac:dyDescent="0.25">
      <c r="A344" s="107" t="s">
        <v>37</v>
      </c>
      <c r="B344" s="157" t="s">
        <v>355</v>
      </c>
      <c r="C344" s="336">
        <f>'Nat Mens'!O344</f>
        <v>4</v>
      </c>
      <c r="D344" s="57"/>
      <c r="E344" s="354"/>
      <c r="F344" s="351"/>
      <c r="G344" s="351"/>
      <c r="H344" s="352"/>
      <c r="I344" s="352"/>
      <c r="J344" s="352"/>
      <c r="K344" s="352"/>
      <c r="L344" s="352"/>
      <c r="M344" s="352"/>
      <c r="N344" s="352"/>
      <c r="O344" s="334"/>
      <c r="P344" s="352"/>
      <c r="Q344" s="352"/>
      <c r="R344" s="352"/>
      <c r="S344" s="352"/>
      <c r="T344" s="352"/>
      <c r="U344" s="352"/>
      <c r="V344" s="352"/>
      <c r="W344" s="352"/>
      <c r="X344" s="353"/>
      <c r="Y344" s="352"/>
      <c r="Z344" s="352"/>
      <c r="AA344" s="352"/>
      <c r="AB344" s="334"/>
    </row>
    <row r="345" spans="1:29" x14ac:dyDescent="0.25">
      <c r="A345" s="107" t="s">
        <v>39</v>
      </c>
      <c r="B345" s="157" t="s">
        <v>356</v>
      </c>
      <c r="C345" s="336">
        <f>'Nat Mens'!O345</f>
        <v>0</v>
      </c>
      <c r="D345" s="57"/>
      <c r="E345" s="350"/>
      <c r="F345" s="351"/>
      <c r="G345" s="351"/>
      <c r="H345" s="352"/>
      <c r="I345" s="352"/>
      <c r="J345" s="352"/>
      <c r="K345" s="352"/>
      <c r="L345" s="352"/>
      <c r="M345" s="352"/>
      <c r="N345" s="352"/>
      <c r="O345" s="334"/>
      <c r="P345" s="352"/>
      <c r="Q345" s="352"/>
      <c r="R345" s="352"/>
      <c r="S345" s="352"/>
      <c r="T345" s="352"/>
      <c r="U345" s="352"/>
      <c r="V345" s="352"/>
      <c r="W345" s="352"/>
      <c r="X345" s="353"/>
      <c r="Y345" s="352"/>
      <c r="Z345" s="352"/>
      <c r="AA345" s="352"/>
      <c r="AB345" s="334"/>
    </row>
    <row r="346" spans="1:29" x14ac:dyDescent="0.25">
      <c r="A346" s="107" t="s">
        <v>41</v>
      </c>
      <c r="B346" s="20" t="s">
        <v>34</v>
      </c>
      <c r="C346" s="336">
        <f>'Nat Mens'!O346</f>
        <v>1</v>
      </c>
      <c r="D346" s="57"/>
      <c r="E346" s="350"/>
      <c r="F346" s="351"/>
      <c r="G346" s="351"/>
      <c r="H346" s="352"/>
      <c r="I346" s="352"/>
      <c r="J346" s="352"/>
      <c r="K346" s="352"/>
      <c r="L346" s="352"/>
      <c r="M346" s="352"/>
      <c r="N346" s="352"/>
      <c r="O346" s="334"/>
      <c r="P346" s="352"/>
      <c r="Q346" s="352"/>
      <c r="R346" s="352"/>
      <c r="S346" s="352"/>
      <c r="T346" s="352"/>
      <c r="U346" s="352"/>
      <c r="V346" s="352"/>
      <c r="W346" s="352"/>
      <c r="X346" s="353"/>
      <c r="Y346" s="352"/>
      <c r="Z346" s="352"/>
      <c r="AA346" s="352"/>
      <c r="AB346" s="334"/>
    </row>
    <row r="347" spans="1:29" x14ac:dyDescent="0.25">
      <c r="A347" s="107" t="s">
        <v>43</v>
      </c>
      <c r="B347" s="20" t="s">
        <v>36</v>
      </c>
      <c r="C347" s="336">
        <f>'Nat Mens'!O347</f>
        <v>3</v>
      </c>
      <c r="D347" s="57"/>
      <c r="E347" s="350"/>
      <c r="F347" s="351"/>
      <c r="G347" s="351"/>
      <c r="H347" s="352"/>
      <c r="I347" s="355"/>
      <c r="J347" s="352"/>
      <c r="K347" s="352"/>
      <c r="L347" s="352"/>
      <c r="M347" s="352"/>
      <c r="N347" s="352"/>
      <c r="O347" s="334"/>
      <c r="P347" s="352"/>
      <c r="Q347" s="352"/>
      <c r="R347" s="352"/>
      <c r="S347" s="352"/>
      <c r="T347" s="352"/>
      <c r="U347" s="352"/>
      <c r="V347" s="352"/>
      <c r="W347" s="352"/>
      <c r="X347" s="353"/>
      <c r="Y347" s="352"/>
      <c r="Z347" s="352"/>
      <c r="AA347" s="352"/>
      <c r="AB347" s="334"/>
    </row>
    <row r="348" spans="1:29" x14ac:dyDescent="0.25">
      <c r="A348" s="107" t="s">
        <v>45</v>
      </c>
      <c r="B348" s="20" t="s">
        <v>38</v>
      </c>
      <c r="C348" s="336">
        <f>'Nat Mens'!O348</f>
        <v>0</v>
      </c>
      <c r="D348" s="57"/>
      <c r="E348" s="350"/>
      <c r="F348" s="351"/>
      <c r="G348" s="351"/>
      <c r="H348" s="352"/>
      <c r="I348" s="352"/>
      <c r="J348" s="352"/>
      <c r="K348" s="352"/>
      <c r="L348" s="352"/>
      <c r="M348" s="352"/>
      <c r="N348" s="352"/>
      <c r="O348" s="334"/>
      <c r="P348" s="352"/>
      <c r="Q348" s="352"/>
      <c r="R348" s="352"/>
      <c r="S348" s="352"/>
      <c r="T348" s="352"/>
      <c r="U348" s="352"/>
      <c r="V348" s="352"/>
      <c r="W348" s="352"/>
      <c r="X348" s="353"/>
      <c r="Y348" s="352"/>
      <c r="Z348" s="352"/>
      <c r="AA348" s="352"/>
      <c r="AB348" s="334"/>
    </row>
    <row r="349" spans="1:29" x14ac:dyDescent="0.25">
      <c r="A349" s="107" t="s">
        <v>47</v>
      </c>
      <c r="B349" s="20" t="s">
        <v>40</v>
      </c>
      <c r="C349" s="336">
        <f>'Nat Mens'!O349</f>
        <v>5</v>
      </c>
      <c r="D349" s="57"/>
      <c r="E349" s="350"/>
      <c r="F349" s="351"/>
      <c r="G349" s="351"/>
      <c r="H349" s="352"/>
      <c r="I349" s="352"/>
      <c r="J349" s="352"/>
      <c r="K349" s="352"/>
      <c r="L349" s="352"/>
      <c r="M349" s="352"/>
      <c r="N349" s="352"/>
      <c r="O349" s="334"/>
      <c r="P349" s="352"/>
      <c r="Q349" s="352"/>
      <c r="R349" s="352"/>
      <c r="S349" s="352"/>
      <c r="T349" s="352"/>
      <c r="U349" s="352"/>
      <c r="V349" s="352"/>
      <c r="W349" s="352"/>
      <c r="X349" s="353"/>
      <c r="Y349" s="352"/>
      <c r="Z349" s="352"/>
      <c r="AA349" s="352"/>
      <c r="AB349" s="334"/>
      <c r="AC349" s="1"/>
    </row>
    <row r="350" spans="1:29" x14ac:dyDescent="0.25">
      <c r="A350" s="107" t="s">
        <v>49</v>
      </c>
      <c r="B350" s="20" t="s">
        <v>42</v>
      </c>
      <c r="C350" s="336">
        <f>'Nat Mens'!O350</f>
        <v>1</v>
      </c>
      <c r="D350" s="57"/>
      <c r="E350" s="350"/>
      <c r="F350" s="351"/>
      <c r="G350" s="351"/>
      <c r="H350" s="352"/>
      <c r="I350" s="355"/>
      <c r="J350" s="352"/>
      <c r="K350" s="352"/>
      <c r="L350" s="352"/>
      <c r="M350" s="352"/>
      <c r="N350" s="352"/>
      <c r="O350" s="334"/>
      <c r="P350" s="352"/>
      <c r="Q350" s="352"/>
      <c r="R350" s="352"/>
      <c r="S350" s="352"/>
      <c r="T350" s="352"/>
      <c r="U350" s="352"/>
      <c r="V350" s="352"/>
      <c r="W350" s="352"/>
      <c r="X350" s="353"/>
      <c r="Y350" s="352"/>
      <c r="Z350" s="352"/>
      <c r="AA350" s="352"/>
      <c r="AB350" s="334"/>
      <c r="AC350" s="1"/>
    </row>
    <row r="351" spans="1:29" x14ac:dyDescent="0.25">
      <c r="A351" s="107" t="s">
        <v>50</v>
      </c>
      <c r="B351" s="20" t="s">
        <v>44</v>
      </c>
      <c r="C351" s="336">
        <f>'Nat Mens'!O351</f>
        <v>0</v>
      </c>
      <c r="D351" s="57"/>
      <c r="E351" s="350"/>
      <c r="F351" s="351"/>
      <c r="G351" s="351"/>
      <c r="H351" s="352"/>
      <c r="I351" s="352"/>
      <c r="J351" s="352"/>
      <c r="K351" s="352"/>
      <c r="L351" s="352"/>
      <c r="M351" s="352"/>
      <c r="N351" s="352"/>
      <c r="O351" s="334"/>
      <c r="P351" s="352"/>
      <c r="Q351" s="352"/>
      <c r="R351" s="352"/>
      <c r="S351" s="352"/>
      <c r="T351" s="352"/>
      <c r="U351" s="352"/>
      <c r="V351" s="352"/>
      <c r="W351" s="352"/>
      <c r="X351" s="353"/>
      <c r="Y351" s="352"/>
      <c r="Z351" s="352"/>
      <c r="AA351" s="352"/>
      <c r="AB351" s="334"/>
      <c r="AC351" s="1"/>
    </row>
    <row r="352" spans="1:29" x14ac:dyDescent="0.25">
      <c r="A352" s="107" t="s">
        <v>51</v>
      </c>
      <c r="B352" s="20" t="s">
        <v>46</v>
      </c>
      <c r="C352" s="336">
        <f>'Nat Mens'!O352</f>
        <v>0</v>
      </c>
      <c r="D352" s="57"/>
      <c r="E352" s="350"/>
      <c r="F352" s="351"/>
      <c r="G352" s="351"/>
      <c r="H352" s="352"/>
      <c r="I352" s="355"/>
      <c r="J352" s="352"/>
      <c r="K352" s="352"/>
      <c r="L352" s="352"/>
      <c r="M352" s="352"/>
      <c r="N352" s="352"/>
      <c r="O352" s="334"/>
      <c r="P352" s="352"/>
      <c r="Q352" s="352"/>
      <c r="R352" s="352"/>
      <c r="S352" s="352"/>
      <c r="T352" s="352"/>
      <c r="U352" s="352"/>
      <c r="V352" s="352"/>
      <c r="W352" s="352"/>
      <c r="X352" s="353"/>
      <c r="Y352" s="352"/>
      <c r="Z352" s="352"/>
      <c r="AA352" s="352"/>
      <c r="AB352" s="334"/>
      <c r="AC352" s="1"/>
    </row>
    <row r="353" spans="1:29" x14ac:dyDescent="0.25">
      <c r="A353" s="107" t="s">
        <v>53</v>
      </c>
      <c r="B353" s="20" t="s">
        <v>48</v>
      </c>
      <c r="C353" s="336">
        <f>'Nat Mens'!O353</f>
        <v>0</v>
      </c>
      <c r="D353" s="57"/>
      <c r="E353" s="350"/>
      <c r="F353" s="351"/>
      <c r="G353" s="351"/>
      <c r="H353" s="352"/>
      <c r="I353" s="352"/>
      <c r="J353" s="352"/>
      <c r="K353" s="352"/>
      <c r="L353" s="352"/>
      <c r="M353" s="352"/>
      <c r="N353" s="352"/>
      <c r="O353" s="334"/>
      <c r="P353" s="352"/>
      <c r="Q353" s="352"/>
      <c r="R353" s="352"/>
      <c r="S353" s="352"/>
      <c r="T353" s="352"/>
      <c r="U353" s="352"/>
      <c r="V353" s="352"/>
      <c r="W353" s="352"/>
      <c r="X353" s="353"/>
      <c r="Y353" s="352"/>
      <c r="Z353" s="352"/>
      <c r="AA353" s="352"/>
      <c r="AB353" s="334"/>
      <c r="AC353" s="1"/>
    </row>
    <row r="354" spans="1:29" x14ac:dyDescent="0.25">
      <c r="A354" s="107" t="s">
        <v>54</v>
      </c>
      <c r="B354" s="157" t="s">
        <v>359</v>
      </c>
      <c r="C354" s="336">
        <f>'Nat Mens'!O354</f>
        <v>0</v>
      </c>
      <c r="D354" s="57"/>
      <c r="E354" s="350"/>
      <c r="F354" s="351"/>
      <c r="G354" s="351"/>
      <c r="H354" s="352"/>
      <c r="I354" s="352"/>
      <c r="J354" s="352"/>
      <c r="K354" s="352"/>
      <c r="L354" s="352"/>
      <c r="M354" s="352"/>
      <c r="N354" s="352"/>
      <c r="O354" s="334"/>
      <c r="P354" s="352"/>
      <c r="Q354" s="352"/>
      <c r="R354" s="352"/>
      <c r="S354" s="352"/>
      <c r="T354" s="352"/>
      <c r="U354" s="352"/>
      <c r="V354" s="352"/>
      <c r="W354" s="352"/>
      <c r="X354" s="353"/>
      <c r="Y354" s="352"/>
      <c r="Z354" s="352"/>
      <c r="AA354" s="352"/>
      <c r="AB354" s="334"/>
      <c r="AC354" s="1"/>
    </row>
    <row r="355" spans="1:29" x14ac:dyDescent="0.25">
      <c r="A355" s="107" t="s">
        <v>56</v>
      </c>
      <c r="B355" s="157" t="s">
        <v>360</v>
      </c>
      <c r="C355" s="336">
        <f>'Nat Mens'!O355</f>
        <v>0</v>
      </c>
      <c r="D355" s="57"/>
      <c r="E355" s="350"/>
      <c r="F355" s="351"/>
      <c r="G355" s="351"/>
      <c r="H355" s="352"/>
      <c r="I355" s="352"/>
      <c r="J355" s="352"/>
      <c r="K355" s="352"/>
      <c r="L355" s="352"/>
      <c r="M355" s="352"/>
      <c r="N355" s="352"/>
      <c r="O355" s="334"/>
      <c r="P355" s="352"/>
      <c r="Q355" s="352"/>
      <c r="R355" s="352"/>
      <c r="S355" s="352"/>
      <c r="T355" s="352"/>
      <c r="U355" s="352"/>
      <c r="V355" s="352"/>
      <c r="W355" s="352"/>
      <c r="X355" s="353"/>
      <c r="Y355" s="352"/>
      <c r="Z355" s="352"/>
      <c r="AA355" s="352"/>
      <c r="AB355" s="334"/>
      <c r="AC355" s="1"/>
    </row>
    <row r="356" spans="1:29" x14ac:dyDescent="0.25">
      <c r="A356" s="107" t="s">
        <v>57</v>
      </c>
      <c r="B356" s="157" t="s">
        <v>361</v>
      </c>
      <c r="C356" s="336">
        <f>'Nat Mens'!O356</f>
        <v>0</v>
      </c>
      <c r="D356" s="57"/>
      <c r="E356" s="356"/>
      <c r="F356" s="351"/>
      <c r="G356" s="351"/>
      <c r="H356" s="352"/>
      <c r="I356" s="352"/>
      <c r="J356" s="352"/>
      <c r="K356" s="352"/>
      <c r="L356" s="352"/>
      <c r="M356" s="352"/>
      <c r="N356" s="352"/>
      <c r="O356" s="334"/>
      <c r="P356" s="352"/>
      <c r="Q356" s="351"/>
      <c r="R356" s="352"/>
      <c r="S356" s="352"/>
      <c r="T356" s="352"/>
      <c r="U356" s="352"/>
      <c r="V356" s="352"/>
      <c r="W356" s="352"/>
      <c r="X356" s="353"/>
      <c r="Y356" s="352"/>
      <c r="Z356" s="352"/>
      <c r="AA356" s="352"/>
      <c r="AB356" s="334"/>
      <c r="AC356" s="1"/>
    </row>
    <row r="357" spans="1:29" x14ac:dyDescent="0.25">
      <c r="A357" s="107" t="s">
        <v>59</v>
      </c>
      <c r="B357" s="157" t="s">
        <v>363</v>
      </c>
      <c r="C357" s="336">
        <f>'Nat Mens'!O357</f>
        <v>0</v>
      </c>
      <c r="D357" s="57"/>
      <c r="E357" s="350"/>
      <c r="F357" s="351"/>
      <c r="G357" s="351"/>
      <c r="H357" s="352"/>
      <c r="I357" s="355"/>
      <c r="J357" s="352"/>
      <c r="K357" s="352"/>
      <c r="L357" s="352"/>
      <c r="M357" s="352"/>
      <c r="N357" s="352"/>
      <c r="O357" s="334"/>
      <c r="P357" s="352"/>
      <c r="Q357" s="352"/>
      <c r="R357" s="352"/>
      <c r="S357" s="352"/>
      <c r="T357" s="352"/>
      <c r="U357" s="352"/>
      <c r="V357" s="352"/>
      <c r="W357" s="352"/>
      <c r="X357" s="353"/>
      <c r="Y357" s="352"/>
      <c r="Z357" s="352"/>
      <c r="AA357" s="352"/>
      <c r="AB357" s="334"/>
      <c r="AC357" s="24"/>
    </row>
    <row r="358" spans="1:29" x14ac:dyDescent="0.25">
      <c r="A358" s="107" t="s">
        <v>60</v>
      </c>
      <c r="B358" s="157" t="s">
        <v>362</v>
      </c>
      <c r="C358" s="336">
        <f>'Nat Mens'!O358</f>
        <v>0</v>
      </c>
      <c r="D358" s="57"/>
      <c r="E358" s="350"/>
      <c r="F358" s="351"/>
      <c r="G358" s="351"/>
      <c r="H358" s="352"/>
      <c r="I358" s="355"/>
      <c r="J358" s="352"/>
      <c r="K358" s="352"/>
      <c r="L358" s="352"/>
      <c r="M358" s="352"/>
      <c r="N358" s="352"/>
      <c r="O358" s="334"/>
      <c r="P358" s="352"/>
      <c r="Q358" s="352"/>
      <c r="R358" s="352"/>
      <c r="S358" s="352"/>
      <c r="T358" s="352"/>
      <c r="U358" s="352"/>
      <c r="V358" s="352"/>
      <c r="W358" s="352"/>
      <c r="X358" s="353"/>
      <c r="Y358" s="352"/>
      <c r="Z358" s="352"/>
      <c r="AA358" s="352"/>
      <c r="AB358" s="334"/>
      <c r="AC358" s="24"/>
    </row>
    <row r="359" spans="1:29" x14ac:dyDescent="0.25">
      <c r="A359" s="107" t="s">
        <v>62</v>
      </c>
      <c r="B359" s="20" t="s">
        <v>52</v>
      </c>
      <c r="C359" s="336">
        <f>'Nat Mens'!O359</f>
        <v>0</v>
      </c>
      <c r="D359" s="57"/>
      <c r="E359" s="350"/>
      <c r="F359" s="351"/>
      <c r="G359" s="351"/>
      <c r="H359" s="352"/>
      <c r="I359" s="352"/>
      <c r="J359" s="352"/>
      <c r="K359" s="352"/>
      <c r="L359" s="352"/>
      <c r="M359" s="352"/>
      <c r="N359" s="352"/>
      <c r="O359" s="334"/>
      <c r="P359" s="352"/>
      <c r="Q359" s="352"/>
      <c r="R359" s="352"/>
      <c r="S359" s="352"/>
      <c r="T359" s="352"/>
      <c r="U359" s="352"/>
      <c r="V359" s="352"/>
      <c r="W359" s="352"/>
      <c r="X359" s="353"/>
      <c r="Y359" s="352"/>
      <c r="Z359" s="352"/>
      <c r="AA359" s="352"/>
      <c r="AB359" s="334"/>
      <c r="AC359" s="24"/>
    </row>
    <row r="360" spans="1:29" x14ac:dyDescent="0.25">
      <c r="A360" s="107" t="s">
        <v>63</v>
      </c>
      <c r="B360" s="157" t="s">
        <v>365</v>
      </c>
      <c r="C360" s="336">
        <f>'Nat Mens'!O360</f>
        <v>1</v>
      </c>
      <c r="D360" s="57"/>
      <c r="E360" s="350"/>
      <c r="F360" s="351"/>
      <c r="G360" s="351"/>
      <c r="H360" s="352"/>
      <c r="I360" s="352"/>
      <c r="J360" s="352"/>
      <c r="K360" s="352"/>
      <c r="L360" s="352"/>
      <c r="M360" s="352"/>
      <c r="N360" s="352"/>
      <c r="O360" s="334"/>
      <c r="P360" s="352"/>
      <c r="Q360" s="352"/>
      <c r="R360" s="352"/>
      <c r="S360" s="352"/>
      <c r="T360" s="352"/>
      <c r="U360" s="352"/>
      <c r="V360" s="352"/>
      <c r="W360" s="352"/>
      <c r="X360" s="353"/>
      <c r="Y360" s="352"/>
      <c r="Z360" s="352"/>
      <c r="AA360" s="352"/>
      <c r="AB360" s="334"/>
      <c r="AC360" s="24"/>
    </row>
    <row r="361" spans="1:29" x14ac:dyDescent="0.25">
      <c r="A361" s="107" t="s">
        <v>65</v>
      </c>
      <c r="B361" s="157" t="s">
        <v>364</v>
      </c>
      <c r="C361" s="336">
        <f>'Nat Mens'!O361</f>
        <v>0</v>
      </c>
      <c r="D361" s="57"/>
      <c r="E361" s="350"/>
      <c r="F361" s="351"/>
      <c r="G361" s="351"/>
      <c r="H361" s="352"/>
      <c r="I361" s="352"/>
      <c r="J361" s="352"/>
      <c r="K361" s="352"/>
      <c r="L361" s="352"/>
      <c r="M361" s="352"/>
      <c r="N361" s="352"/>
      <c r="O361" s="334"/>
      <c r="P361" s="352"/>
      <c r="Q361" s="352"/>
      <c r="R361" s="352"/>
      <c r="S361" s="352"/>
      <c r="T361" s="352"/>
      <c r="U361" s="352"/>
      <c r="V361" s="352"/>
      <c r="W361" s="352"/>
      <c r="X361" s="353"/>
      <c r="Y361" s="352"/>
      <c r="Z361" s="352"/>
      <c r="AA361" s="352"/>
      <c r="AB361" s="334"/>
      <c r="AC361" s="24"/>
    </row>
    <row r="362" spans="1:29" x14ac:dyDescent="0.25">
      <c r="A362" s="107" t="s">
        <v>67</v>
      </c>
      <c r="B362" s="20" t="s">
        <v>55</v>
      </c>
      <c r="C362" s="336">
        <f>'Nat Mens'!O362</f>
        <v>1</v>
      </c>
      <c r="D362" s="57"/>
      <c r="E362" s="350"/>
      <c r="F362" s="351"/>
      <c r="G362" s="351"/>
      <c r="H362" s="352"/>
      <c r="I362" s="352"/>
      <c r="J362" s="352"/>
      <c r="K362" s="352"/>
      <c r="L362" s="352"/>
      <c r="M362" s="352"/>
      <c r="N362" s="352"/>
      <c r="O362" s="334"/>
      <c r="P362" s="352"/>
      <c r="Q362" s="352"/>
      <c r="R362" s="352"/>
      <c r="S362" s="352"/>
      <c r="T362" s="352"/>
      <c r="U362" s="352"/>
      <c r="V362" s="352"/>
      <c r="W362" s="352"/>
      <c r="X362" s="353"/>
      <c r="Y362" s="352"/>
      <c r="Z362" s="352"/>
      <c r="AA362" s="352"/>
      <c r="AB362" s="334"/>
      <c r="AC362" s="24"/>
    </row>
    <row r="363" spans="1:29" x14ac:dyDescent="0.25">
      <c r="A363" s="107" t="s">
        <v>69</v>
      </c>
      <c r="B363" s="157" t="s">
        <v>366</v>
      </c>
      <c r="C363" s="336">
        <f>'Nat Mens'!O363</f>
        <v>0</v>
      </c>
      <c r="D363" s="57"/>
      <c r="E363" s="350"/>
      <c r="F363" s="351"/>
      <c r="G363" s="351"/>
      <c r="H363" s="352"/>
      <c r="I363" s="352"/>
      <c r="J363" s="352"/>
      <c r="K363" s="352"/>
      <c r="L363" s="352"/>
      <c r="M363" s="352"/>
      <c r="N363" s="352"/>
      <c r="O363" s="334"/>
      <c r="P363" s="352"/>
      <c r="Q363" s="352"/>
      <c r="R363" s="352"/>
      <c r="S363" s="352"/>
      <c r="T363" s="352"/>
      <c r="U363" s="352"/>
      <c r="V363" s="352"/>
      <c r="W363" s="352"/>
      <c r="X363" s="353"/>
      <c r="Y363" s="352"/>
      <c r="Z363" s="352"/>
      <c r="AA363" s="352"/>
      <c r="AB363" s="334"/>
      <c r="AC363" s="1"/>
    </row>
    <row r="364" spans="1:29" x14ac:dyDescent="0.25">
      <c r="A364" s="107" t="s">
        <v>71</v>
      </c>
      <c r="B364" s="157" t="s">
        <v>367</v>
      </c>
      <c r="C364" s="336">
        <f>'Nat Mens'!O364</f>
        <v>0</v>
      </c>
      <c r="D364" s="57"/>
      <c r="E364" s="350"/>
      <c r="F364" s="351"/>
      <c r="G364" s="351"/>
      <c r="H364" s="352"/>
      <c r="I364" s="352"/>
      <c r="J364" s="352"/>
      <c r="K364" s="352"/>
      <c r="L364" s="352"/>
      <c r="M364" s="352"/>
      <c r="N364" s="352"/>
      <c r="O364" s="334"/>
      <c r="P364" s="352"/>
      <c r="Q364" s="352"/>
      <c r="R364" s="352"/>
      <c r="S364" s="352"/>
      <c r="T364" s="352"/>
      <c r="U364" s="352"/>
      <c r="V364" s="352"/>
      <c r="W364" s="352"/>
      <c r="X364" s="353"/>
      <c r="Y364" s="352"/>
      <c r="Z364" s="352"/>
      <c r="AA364" s="352"/>
      <c r="AB364" s="334"/>
      <c r="AC364" s="1"/>
    </row>
    <row r="365" spans="1:29" x14ac:dyDescent="0.25">
      <c r="A365" s="107" t="s">
        <v>73</v>
      </c>
      <c r="B365" s="157" t="s">
        <v>369</v>
      </c>
      <c r="C365" s="336">
        <f>'Nat Mens'!O365</f>
        <v>0</v>
      </c>
      <c r="D365" s="57"/>
      <c r="E365" s="356"/>
      <c r="F365" s="351"/>
      <c r="G365" s="351"/>
      <c r="H365" s="352"/>
      <c r="I365" s="355"/>
      <c r="J365" s="352"/>
      <c r="K365" s="352"/>
      <c r="L365" s="352"/>
      <c r="M365" s="352"/>
      <c r="N365" s="352"/>
      <c r="O365" s="334"/>
      <c r="P365" s="352"/>
      <c r="Q365" s="352"/>
      <c r="R365" s="352"/>
      <c r="S365" s="352"/>
      <c r="T365" s="352"/>
      <c r="U365" s="352"/>
      <c r="V365" s="352"/>
      <c r="W365" s="352"/>
      <c r="X365" s="353"/>
      <c r="Y365" s="352"/>
      <c r="Z365" s="352"/>
      <c r="AA365" s="352"/>
      <c r="AB365" s="334"/>
    </row>
    <row r="366" spans="1:29" x14ac:dyDescent="0.25">
      <c r="A366" s="107" t="s">
        <v>75</v>
      </c>
      <c r="B366" s="157" t="s">
        <v>368</v>
      </c>
      <c r="C366" s="336">
        <f>'Nat Mens'!O366</f>
        <v>0</v>
      </c>
      <c r="D366" s="57"/>
      <c r="E366" s="350"/>
      <c r="F366" s="351"/>
      <c r="G366" s="351"/>
      <c r="H366" s="352"/>
      <c r="I366" s="355"/>
      <c r="J366" s="352"/>
      <c r="K366" s="352"/>
      <c r="L366" s="352"/>
      <c r="M366" s="352"/>
      <c r="N366" s="352"/>
      <c r="O366" s="334"/>
      <c r="P366" s="352"/>
      <c r="Q366" s="352"/>
      <c r="R366" s="352"/>
      <c r="S366" s="352"/>
      <c r="T366" s="352"/>
      <c r="U366" s="352"/>
      <c r="V366" s="352"/>
      <c r="W366" s="352"/>
      <c r="X366" s="353"/>
      <c r="Y366" s="352"/>
      <c r="Z366" s="352"/>
      <c r="AA366" s="352"/>
      <c r="AB366" s="334"/>
    </row>
    <row r="367" spans="1:29" x14ac:dyDescent="0.25">
      <c r="A367" s="107" t="s">
        <v>77</v>
      </c>
      <c r="B367" s="20" t="s">
        <v>58</v>
      </c>
      <c r="C367" s="336">
        <f>'Nat Mens'!O367</f>
        <v>2</v>
      </c>
      <c r="D367" s="57"/>
      <c r="E367" s="350"/>
      <c r="F367" s="351"/>
      <c r="G367" s="351"/>
      <c r="H367" s="352"/>
      <c r="I367" s="355"/>
      <c r="J367" s="352"/>
      <c r="K367" s="352"/>
      <c r="L367" s="352"/>
      <c r="M367" s="352"/>
      <c r="N367" s="352"/>
      <c r="O367" s="334"/>
      <c r="P367" s="352"/>
      <c r="Q367" s="352"/>
      <c r="R367" s="352"/>
      <c r="S367" s="352"/>
      <c r="T367" s="352"/>
      <c r="U367" s="352"/>
      <c r="V367" s="352"/>
      <c r="W367" s="352"/>
      <c r="X367" s="353"/>
      <c r="Y367" s="352"/>
      <c r="Z367" s="352"/>
      <c r="AA367" s="352"/>
      <c r="AB367" s="334"/>
    </row>
    <row r="368" spans="1:29" x14ac:dyDescent="0.25">
      <c r="A368" s="107" t="s">
        <v>79</v>
      </c>
      <c r="B368" s="157" t="s">
        <v>371</v>
      </c>
      <c r="C368" s="336">
        <f>'Nat Mens'!O368</f>
        <v>0</v>
      </c>
      <c r="D368" s="57"/>
      <c r="E368" s="350"/>
      <c r="F368" s="351"/>
      <c r="G368" s="351"/>
      <c r="H368" s="352"/>
      <c r="I368" s="355"/>
      <c r="J368" s="352"/>
      <c r="K368" s="352"/>
      <c r="L368" s="352"/>
      <c r="M368" s="352"/>
      <c r="N368" s="352"/>
      <c r="O368" s="334"/>
      <c r="P368" s="352"/>
      <c r="Q368" s="352"/>
      <c r="R368" s="352"/>
      <c r="S368" s="352"/>
      <c r="T368" s="352"/>
      <c r="U368" s="352"/>
      <c r="V368" s="352"/>
      <c r="W368" s="352"/>
      <c r="X368" s="353"/>
      <c r="Y368" s="352"/>
      <c r="Z368" s="352"/>
      <c r="AA368" s="352"/>
      <c r="AB368" s="334"/>
    </row>
    <row r="369" spans="1:28" x14ac:dyDescent="0.25">
      <c r="A369" s="107" t="s">
        <v>81</v>
      </c>
      <c r="B369" s="157" t="s">
        <v>370</v>
      </c>
      <c r="C369" s="336">
        <f>'Nat Mens'!O369</f>
        <v>0</v>
      </c>
      <c r="D369" s="57"/>
      <c r="E369" s="350"/>
      <c r="F369" s="351"/>
      <c r="G369" s="351"/>
      <c r="H369" s="352"/>
      <c r="I369" s="355"/>
      <c r="J369" s="352"/>
      <c r="K369" s="352"/>
      <c r="L369" s="352"/>
      <c r="M369" s="352"/>
      <c r="N369" s="352"/>
      <c r="O369" s="334"/>
      <c r="P369" s="352"/>
      <c r="Q369" s="352"/>
      <c r="R369" s="352"/>
      <c r="S369" s="352"/>
      <c r="T369" s="352"/>
      <c r="U369" s="352"/>
      <c r="V369" s="352"/>
      <c r="W369" s="352"/>
      <c r="X369" s="353"/>
      <c r="Y369" s="352"/>
      <c r="Z369" s="352"/>
      <c r="AA369" s="352"/>
      <c r="AB369" s="334"/>
    </row>
    <row r="370" spans="1:28" x14ac:dyDescent="0.25">
      <c r="A370" s="107" t="s">
        <v>216</v>
      </c>
      <c r="B370" s="158" t="s">
        <v>372</v>
      </c>
      <c r="C370" s="336">
        <f>'Nat Mens'!O370</f>
        <v>0</v>
      </c>
      <c r="D370" s="57"/>
      <c r="E370" s="350"/>
      <c r="F370" s="351"/>
      <c r="G370" s="351"/>
      <c r="H370" s="352"/>
      <c r="I370" s="355"/>
      <c r="J370" s="352"/>
      <c r="K370" s="352"/>
      <c r="L370" s="352"/>
      <c r="M370" s="352"/>
      <c r="N370" s="352"/>
      <c r="O370" s="334"/>
      <c r="P370" s="352"/>
      <c r="Q370" s="352"/>
      <c r="R370" s="352"/>
      <c r="S370" s="352"/>
      <c r="T370" s="352"/>
      <c r="U370" s="352"/>
      <c r="V370" s="352"/>
      <c r="W370" s="352"/>
      <c r="X370" s="353"/>
      <c r="Y370" s="352"/>
      <c r="Z370" s="352"/>
      <c r="AA370" s="352"/>
      <c r="AB370" s="334"/>
    </row>
    <row r="371" spans="1:28" x14ac:dyDescent="0.25">
      <c r="A371" s="107" t="s">
        <v>217</v>
      </c>
      <c r="B371" s="20" t="s">
        <v>61</v>
      </c>
      <c r="C371" s="336">
        <f>'Nat Mens'!O371</f>
        <v>0</v>
      </c>
      <c r="D371" s="57"/>
      <c r="E371" s="350"/>
      <c r="F371" s="351"/>
      <c r="G371" s="351"/>
      <c r="H371" s="352"/>
      <c r="I371" s="355"/>
      <c r="J371" s="352"/>
      <c r="K371" s="352"/>
      <c r="L371" s="352"/>
      <c r="M371" s="352"/>
      <c r="N371" s="352"/>
      <c r="O371" s="334"/>
      <c r="P371" s="352"/>
      <c r="Q371" s="352"/>
      <c r="R371" s="352"/>
      <c r="S371" s="352"/>
      <c r="T371" s="352"/>
      <c r="U371" s="352"/>
      <c r="V371" s="352"/>
      <c r="W371" s="352"/>
      <c r="X371" s="353"/>
      <c r="Y371" s="352"/>
      <c r="Z371" s="352"/>
      <c r="AA371" s="352"/>
      <c r="AB371" s="334"/>
    </row>
    <row r="372" spans="1:28" x14ac:dyDescent="0.25">
      <c r="A372" s="107" t="s">
        <v>218</v>
      </c>
      <c r="B372" s="157" t="s">
        <v>373</v>
      </c>
      <c r="C372" s="336">
        <f>'Nat Mens'!O372</f>
        <v>0</v>
      </c>
      <c r="D372" s="57"/>
      <c r="E372" s="350"/>
      <c r="F372" s="351"/>
      <c r="G372" s="351"/>
      <c r="H372" s="352"/>
      <c r="I372" s="355"/>
      <c r="J372" s="352"/>
      <c r="K372" s="352"/>
      <c r="L372" s="352"/>
      <c r="M372" s="352"/>
      <c r="N372" s="352"/>
      <c r="O372" s="334"/>
      <c r="P372" s="352"/>
      <c r="Q372" s="352"/>
      <c r="R372" s="352"/>
      <c r="S372" s="352"/>
      <c r="T372" s="352"/>
      <c r="U372" s="352"/>
      <c r="V372" s="352"/>
      <c r="W372" s="352"/>
      <c r="X372" s="353"/>
      <c r="Y372" s="352"/>
      <c r="Z372" s="352"/>
      <c r="AA372" s="352"/>
      <c r="AB372" s="334"/>
    </row>
    <row r="373" spans="1:28" x14ac:dyDescent="0.25">
      <c r="A373" s="107" t="s">
        <v>260</v>
      </c>
      <c r="B373" s="158" t="s">
        <v>374</v>
      </c>
      <c r="C373" s="336">
        <f>'Nat Mens'!O373</f>
        <v>0</v>
      </c>
      <c r="D373" s="57"/>
      <c r="E373" s="350"/>
      <c r="F373" s="351"/>
      <c r="G373" s="351"/>
      <c r="H373" s="352"/>
      <c r="I373" s="352"/>
      <c r="J373" s="352"/>
      <c r="K373" s="352"/>
      <c r="L373" s="352"/>
      <c r="M373" s="352"/>
      <c r="N373" s="352"/>
      <c r="O373" s="334"/>
      <c r="P373" s="352"/>
      <c r="Q373" s="352"/>
      <c r="R373" s="352"/>
      <c r="S373" s="352"/>
      <c r="T373" s="352"/>
      <c r="U373" s="352"/>
      <c r="V373" s="352"/>
      <c r="W373" s="352"/>
      <c r="X373" s="353"/>
      <c r="Y373" s="352"/>
      <c r="Z373" s="352"/>
      <c r="AA373" s="352"/>
      <c r="AB373" s="334"/>
    </row>
    <row r="374" spans="1:28" x14ac:dyDescent="0.25">
      <c r="A374" s="107" t="s">
        <v>262</v>
      </c>
      <c r="B374" s="158" t="s">
        <v>64</v>
      </c>
      <c r="C374" s="336">
        <f>'Nat Mens'!O374</f>
        <v>0</v>
      </c>
      <c r="D374" s="57"/>
      <c r="E374" s="350"/>
      <c r="F374" s="351"/>
      <c r="G374" s="351"/>
      <c r="H374" s="352"/>
      <c r="I374" s="352"/>
      <c r="J374" s="352"/>
      <c r="K374" s="352"/>
      <c r="L374" s="352"/>
      <c r="M374" s="352"/>
      <c r="N374" s="352"/>
      <c r="O374" s="334"/>
      <c r="P374" s="352"/>
      <c r="Q374" s="352"/>
      <c r="R374" s="352"/>
      <c r="S374" s="352"/>
      <c r="T374" s="352"/>
      <c r="U374" s="352"/>
      <c r="V374" s="352"/>
      <c r="W374" s="352"/>
      <c r="X374" s="353"/>
      <c r="Y374" s="352"/>
      <c r="Z374" s="352"/>
      <c r="AA374" s="352"/>
      <c r="AB374" s="334"/>
    </row>
    <row r="375" spans="1:28" x14ac:dyDescent="0.25">
      <c r="A375" s="107" t="s">
        <v>264</v>
      </c>
      <c r="B375" s="158" t="s">
        <v>375</v>
      </c>
      <c r="C375" s="336">
        <f>'Nat Mens'!O375</f>
        <v>0</v>
      </c>
      <c r="D375" s="57"/>
      <c r="E375" s="350"/>
      <c r="F375" s="351"/>
      <c r="G375" s="351"/>
      <c r="H375" s="352"/>
      <c r="I375" s="352"/>
      <c r="J375" s="352"/>
      <c r="K375" s="352"/>
      <c r="L375" s="352"/>
      <c r="M375" s="352"/>
      <c r="N375" s="352"/>
      <c r="O375" s="334"/>
      <c r="P375" s="352"/>
      <c r="Q375" s="352"/>
      <c r="R375" s="352"/>
      <c r="S375" s="352"/>
      <c r="T375" s="352"/>
      <c r="U375" s="352"/>
      <c r="V375" s="352"/>
      <c r="W375" s="352"/>
      <c r="X375" s="353"/>
      <c r="Y375" s="352"/>
      <c r="Z375" s="352"/>
      <c r="AA375" s="352"/>
      <c r="AB375" s="334"/>
    </row>
    <row r="376" spans="1:28" x14ac:dyDescent="0.25">
      <c r="A376" s="107" t="s">
        <v>266</v>
      </c>
      <c r="B376" s="20" t="s">
        <v>64</v>
      </c>
      <c r="C376" s="336">
        <f>'Nat Mens'!O376</f>
        <v>0</v>
      </c>
      <c r="D376" s="57"/>
      <c r="E376" s="350"/>
      <c r="F376" s="351"/>
      <c r="G376" s="351"/>
      <c r="H376" s="352"/>
      <c r="I376" s="352"/>
      <c r="J376" s="352"/>
      <c r="K376" s="352"/>
      <c r="L376" s="352"/>
      <c r="M376" s="352"/>
      <c r="N376" s="352"/>
      <c r="O376" s="334"/>
      <c r="P376" s="352"/>
      <c r="Q376" s="352"/>
      <c r="R376" s="352"/>
      <c r="S376" s="352"/>
      <c r="T376" s="352"/>
      <c r="U376" s="352"/>
      <c r="V376" s="352"/>
      <c r="W376" s="352"/>
      <c r="X376" s="353"/>
      <c r="Y376" s="352"/>
      <c r="Z376" s="352"/>
      <c r="AA376" s="352"/>
      <c r="AB376" s="334"/>
    </row>
    <row r="377" spans="1:28" x14ac:dyDescent="0.25">
      <c r="A377" s="107" t="s">
        <v>267</v>
      </c>
      <c r="B377" s="20" t="s">
        <v>66</v>
      </c>
      <c r="C377" s="336">
        <f>'Nat Mens'!O377</f>
        <v>0</v>
      </c>
      <c r="D377" s="57"/>
      <c r="E377" s="350"/>
      <c r="F377" s="351"/>
      <c r="G377" s="351"/>
      <c r="H377" s="352"/>
      <c r="I377" s="352"/>
      <c r="J377" s="352"/>
      <c r="K377" s="352"/>
      <c r="L377" s="352"/>
      <c r="M377" s="352"/>
      <c r="N377" s="352"/>
      <c r="O377" s="334"/>
      <c r="P377" s="352"/>
      <c r="Q377" s="352"/>
      <c r="R377" s="352"/>
      <c r="S377" s="352"/>
      <c r="T377" s="352"/>
      <c r="U377" s="352"/>
      <c r="V377" s="352"/>
      <c r="W377" s="352"/>
      <c r="X377" s="353"/>
      <c r="Y377" s="352"/>
      <c r="Z377" s="352"/>
      <c r="AA377" s="352"/>
      <c r="AB377" s="334"/>
    </row>
    <row r="378" spans="1:28" x14ac:dyDescent="0.25">
      <c r="A378" s="107" t="s">
        <v>269</v>
      </c>
      <c r="B378" s="20" t="s">
        <v>68</v>
      </c>
      <c r="C378" s="336">
        <f>'Nat Mens'!O378</f>
        <v>0</v>
      </c>
      <c r="D378" s="57"/>
      <c r="E378" s="350"/>
      <c r="F378" s="351"/>
      <c r="G378" s="351"/>
      <c r="H378" s="352"/>
      <c r="I378" s="352"/>
      <c r="J378" s="352"/>
      <c r="K378" s="352"/>
      <c r="L378" s="352"/>
      <c r="M378" s="352"/>
      <c r="N378" s="352"/>
      <c r="O378" s="334"/>
      <c r="P378" s="352"/>
      <c r="Q378" s="352"/>
      <c r="R378" s="352"/>
      <c r="S378" s="352"/>
      <c r="T378" s="352"/>
      <c r="U378" s="352"/>
      <c r="V378" s="352"/>
      <c r="W378" s="352"/>
      <c r="X378" s="353"/>
      <c r="Y378" s="352"/>
      <c r="Z378" s="352"/>
      <c r="AA378" s="352"/>
      <c r="AB378" s="334"/>
    </row>
    <row r="379" spans="1:28" x14ac:dyDescent="0.25">
      <c r="A379" s="107" t="s">
        <v>271</v>
      </c>
      <c r="B379" s="20" t="s">
        <v>70</v>
      </c>
      <c r="C379" s="336">
        <f>'Nat Mens'!O379</f>
        <v>0</v>
      </c>
      <c r="D379" s="57"/>
      <c r="E379" s="350"/>
      <c r="F379" s="351"/>
      <c r="G379" s="351"/>
      <c r="H379" s="352"/>
      <c r="I379" s="352"/>
      <c r="J379" s="352"/>
      <c r="K379" s="352"/>
      <c r="L379" s="352"/>
      <c r="M379" s="352"/>
      <c r="N379" s="352"/>
      <c r="O379" s="334"/>
      <c r="P379" s="352"/>
      <c r="Q379" s="352"/>
      <c r="R379" s="352"/>
      <c r="S379" s="352"/>
      <c r="T379" s="352"/>
      <c r="U379" s="352"/>
      <c r="V379" s="352"/>
      <c r="W379" s="352"/>
      <c r="X379" s="353"/>
      <c r="Y379" s="352"/>
      <c r="Z379" s="352"/>
      <c r="AA379" s="352"/>
      <c r="AB379" s="334"/>
    </row>
    <row r="380" spans="1:28" x14ac:dyDescent="0.25">
      <c r="A380" s="107" t="s">
        <v>273</v>
      </c>
      <c r="B380" s="20" t="s">
        <v>72</v>
      </c>
      <c r="C380" s="336">
        <f>'Nat Mens'!O380</f>
        <v>0</v>
      </c>
      <c r="D380" s="57"/>
      <c r="E380" s="350"/>
      <c r="F380" s="351"/>
      <c r="G380" s="351"/>
      <c r="H380" s="352"/>
      <c r="I380" s="352"/>
      <c r="J380" s="352"/>
      <c r="K380" s="352"/>
      <c r="L380" s="352"/>
      <c r="M380" s="352"/>
      <c r="N380" s="352"/>
      <c r="O380" s="334"/>
      <c r="P380" s="352"/>
      <c r="Q380" s="352"/>
      <c r="R380" s="352"/>
      <c r="S380" s="352"/>
      <c r="T380" s="352"/>
      <c r="U380" s="352"/>
      <c r="V380" s="352"/>
      <c r="W380" s="352"/>
      <c r="X380" s="353"/>
      <c r="Y380" s="352"/>
      <c r="Z380" s="352"/>
      <c r="AA380" s="352"/>
      <c r="AB380" s="334"/>
    </row>
    <row r="381" spans="1:28" x14ac:dyDescent="0.25">
      <c r="A381" s="107" t="s">
        <v>275</v>
      </c>
      <c r="B381" s="20" t="s">
        <v>74</v>
      </c>
      <c r="C381" s="336">
        <f>'Nat Mens'!O381</f>
        <v>0</v>
      </c>
      <c r="D381" s="57"/>
      <c r="E381" s="350"/>
      <c r="F381" s="351"/>
      <c r="G381" s="351"/>
      <c r="H381" s="352"/>
      <c r="I381" s="352"/>
      <c r="J381" s="352"/>
      <c r="K381" s="352"/>
      <c r="L381" s="352"/>
      <c r="M381" s="352"/>
      <c r="N381" s="352"/>
      <c r="O381" s="334"/>
      <c r="P381" s="352"/>
      <c r="Q381" s="352"/>
      <c r="R381" s="352"/>
      <c r="S381" s="352"/>
      <c r="T381" s="352"/>
      <c r="U381" s="352"/>
      <c r="V381" s="352"/>
      <c r="W381" s="352"/>
      <c r="X381" s="353"/>
      <c r="Y381" s="352"/>
      <c r="Z381" s="352"/>
      <c r="AA381" s="352"/>
      <c r="AB381" s="334"/>
    </row>
    <row r="382" spans="1:28" x14ac:dyDescent="0.25">
      <c r="A382" s="107" t="s">
        <v>277</v>
      </c>
      <c r="B382" s="20" t="s">
        <v>76</v>
      </c>
      <c r="C382" s="336">
        <f>'Nat Mens'!O382</f>
        <v>0</v>
      </c>
      <c r="D382" s="57"/>
      <c r="E382" s="350"/>
      <c r="F382" s="351"/>
      <c r="G382" s="351"/>
      <c r="H382" s="352"/>
      <c r="I382" s="352"/>
      <c r="J382" s="352"/>
      <c r="K382" s="352"/>
      <c r="L382" s="352"/>
      <c r="M382" s="352"/>
      <c r="N382" s="352"/>
      <c r="O382" s="334"/>
      <c r="P382" s="352"/>
      <c r="Q382" s="352"/>
      <c r="R382" s="352"/>
      <c r="S382" s="352"/>
      <c r="T382" s="352"/>
      <c r="U382" s="352"/>
      <c r="V382" s="352"/>
      <c r="W382" s="352"/>
      <c r="X382" s="353"/>
      <c r="Y382" s="352"/>
      <c r="Z382" s="352"/>
      <c r="AA382" s="352"/>
      <c r="AB382" s="334"/>
    </row>
    <row r="383" spans="1:28" ht="26.25" x14ac:dyDescent="0.25">
      <c r="A383" s="107" t="s">
        <v>279</v>
      </c>
      <c r="B383" s="20" t="s">
        <v>78</v>
      </c>
      <c r="C383" s="336">
        <f>'Nat Mens'!O383</f>
        <v>0</v>
      </c>
      <c r="D383" s="57"/>
      <c r="E383" s="350"/>
      <c r="F383" s="351"/>
      <c r="G383" s="351"/>
      <c r="H383" s="352"/>
      <c r="I383" s="352"/>
      <c r="J383" s="352"/>
      <c r="K383" s="352"/>
      <c r="L383" s="352"/>
      <c r="M383" s="352"/>
      <c r="N383" s="352"/>
      <c r="O383" s="334"/>
      <c r="P383" s="352"/>
      <c r="Q383" s="352"/>
      <c r="R383" s="352"/>
      <c r="S383" s="352"/>
      <c r="T383" s="352"/>
      <c r="U383" s="352"/>
      <c r="V383" s="352"/>
      <c r="W383" s="352"/>
      <c r="X383" s="353"/>
      <c r="Y383" s="352"/>
      <c r="Z383" s="352"/>
      <c r="AA383" s="352"/>
      <c r="AB383" s="334"/>
    </row>
    <row r="384" spans="1:28" x14ac:dyDescent="0.25">
      <c r="A384" s="107" t="s">
        <v>281</v>
      </c>
      <c r="B384" s="20" t="s">
        <v>80</v>
      </c>
      <c r="C384" s="336">
        <f>'Nat Mens'!O384</f>
        <v>2</v>
      </c>
      <c r="D384" s="57"/>
      <c r="E384" s="350"/>
      <c r="F384" s="351"/>
      <c r="G384" s="351"/>
      <c r="H384" s="352"/>
      <c r="I384" s="352"/>
      <c r="J384" s="352"/>
      <c r="K384" s="352"/>
      <c r="L384" s="352"/>
      <c r="M384" s="352"/>
      <c r="N384" s="352"/>
      <c r="O384" s="334"/>
      <c r="P384" s="352"/>
      <c r="Q384" s="352"/>
      <c r="R384" s="352"/>
      <c r="S384" s="352"/>
      <c r="T384" s="352"/>
      <c r="U384" s="352"/>
      <c r="V384" s="352"/>
      <c r="W384" s="352"/>
      <c r="X384" s="353"/>
      <c r="Y384" s="352"/>
      <c r="Z384" s="352"/>
      <c r="AA384" s="352"/>
      <c r="AB384" s="334"/>
    </row>
    <row r="385" spans="1:28" x14ac:dyDescent="0.25">
      <c r="A385" s="107" t="s">
        <v>283</v>
      </c>
      <c r="B385" s="12" t="s">
        <v>119</v>
      </c>
      <c r="C385" s="302">
        <f>'Nat Mens'!O385</f>
        <v>24</v>
      </c>
      <c r="D385" s="57"/>
      <c r="E385" s="357"/>
      <c r="F385" s="357"/>
      <c r="G385" s="357"/>
      <c r="H385" s="357"/>
      <c r="I385" s="357"/>
      <c r="J385" s="357"/>
      <c r="K385" s="357"/>
      <c r="L385" s="357"/>
      <c r="M385" s="357"/>
      <c r="N385" s="357"/>
      <c r="O385" s="357"/>
      <c r="P385" s="357"/>
      <c r="Q385" s="357"/>
      <c r="R385" s="357"/>
      <c r="S385" s="357"/>
      <c r="T385" s="357"/>
      <c r="U385" s="357"/>
      <c r="V385" s="357"/>
      <c r="W385" s="357"/>
      <c r="X385" s="357"/>
      <c r="Y385" s="357"/>
      <c r="Z385" s="357"/>
      <c r="AA385" s="357"/>
      <c r="AB385" s="357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51" customHeight="1" x14ac:dyDescent="0.25">
      <c r="A390" s="1339" t="s">
        <v>287</v>
      </c>
      <c r="B390" s="1341" t="s">
        <v>224</v>
      </c>
      <c r="C390" s="358" t="s">
        <v>225</v>
      </c>
      <c r="D390" s="360"/>
      <c r="E390" s="360"/>
      <c r="F390" s="360"/>
      <c r="G390" s="360"/>
      <c r="H390" s="360"/>
      <c r="I390" s="360"/>
      <c r="J390" s="360"/>
      <c r="K390" s="360"/>
      <c r="L390" s="360"/>
      <c r="M390" s="360"/>
      <c r="N390" s="360"/>
      <c r="O390" s="36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9.25" customHeight="1" x14ac:dyDescent="0.25">
      <c r="A391" s="1340"/>
      <c r="B391" s="1342"/>
      <c r="C391" s="1318" t="s">
        <v>442</v>
      </c>
      <c r="D391" s="332"/>
      <c r="E391" s="332"/>
      <c r="F391" s="332"/>
      <c r="G391" s="332"/>
      <c r="H391" s="332"/>
      <c r="I391" s="332"/>
      <c r="J391" s="332"/>
      <c r="K391" s="332"/>
      <c r="L391" s="332"/>
      <c r="M391" s="332"/>
      <c r="N391" s="332"/>
      <c r="O391" s="33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5">
      <c r="A392" s="107" t="s">
        <v>13</v>
      </c>
      <c r="B392" s="14" t="s">
        <v>226</v>
      </c>
      <c r="C392" s="115">
        <f>'Nat Mens'!O392</f>
        <v>2</v>
      </c>
      <c r="D392" s="331"/>
      <c r="E392" s="331"/>
      <c r="F392" s="351"/>
      <c r="G392" s="351"/>
      <c r="H392" s="351"/>
      <c r="I392" s="331"/>
      <c r="J392" s="331"/>
      <c r="K392" s="331"/>
      <c r="L392" s="351"/>
      <c r="M392" s="351"/>
      <c r="N392" s="351"/>
      <c r="O392" s="33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107" t="s">
        <v>19</v>
      </c>
      <c r="B393" s="14" t="s">
        <v>227</v>
      </c>
      <c r="C393" s="116">
        <f>'Nat Mens'!O393</f>
        <v>0</v>
      </c>
      <c r="D393" s="331"/>
      <c r="E393" s="331"/>
      <c r="F393" s="351"/>
      <c r="G393" s="351"/>
      <c r="H393" s="351"/>
      <c r="I393" s="331"/>
      <c r="J393" s="331"/>
      <c r="K393" s="331"/>
      <c r="L393" s="351"/>
      <c r="M393" s="351"/>
      <c r="N393" s="351"/>
      <c r="O393" s="334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5">
      <c r="A394" s="107" t="s">
        <v>25</v>
      </c>
      <c r="B394" s="14" t="s">
        <v>228</v>
      </c>
      <c r="C394" s="116">
        <f>'Nat Mens'!O394</f>
        <v>0</v>
      </c>
      <c r="D394" s="331"/>
      <c r="E394" s="331"/>
      <c r="F394" s="351"/>
      <c r="G394" s="351"/>
      <c r="H394" s="351"/>
      <c r="I394" s="331"/>
      <c r="J394" s="331"/>
      <c r="K394" s="331"/>
      <c r="L394" s="351"/>
      <c r="M394" s="351"/>
      <c r="N394" s="351"/>
      <c r="O394" s="334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5">
      <c r="A395" s="107" t="s">
        <v>33</v>
      </c>
      <c r="B395" s="14" t="s">
        <v>229</v>
      </c>
      <c r="C395" s="116">
        <f>'Nat Mens'!O395</f>
        <v>0</v>
      </c>
      <c r="D395" s="331"/>
      <c r="E395" s="331"/>
      <c r="F395" s="351"/>
      <c r="G395" s="351"/>
      <c r="H395" s="351"/>
      <c r="I395" s="331"/>
      <c r="J395" s="331"/>
      <c r="K395" s="331"/>
      <c r="L395" s="351"/>
      <c r="M395" s="351"/>
      <c r="N395" s="351"/>
      <c r="O395" s="334"/>
    </row>
    <row r="396" spans="1:28" x14ac:dyDescent="0.25">
      <c r="A396" s="107" t="s">
        <v>35</v>
      </c>
      <c r="B396" s="14" t="s">
        <v>230</v>
      </c>
      <c r="C396" s="116">
        <f>'Nat Mens'!O396</f>
        <v>0</v>
      </c>
      <c r="D396" s="331"/>
      <c r="E396" s="331"/>
      <c r="F396" s="351"/>
      <c r="G396" s="351"/>
      <c r="H396" s="351"/>
      <c r="I396" s="331"/>
      <c r="J396" s="331"/>
      <c r="K396" s="331"/>
      <c r="L396" s="351"/>
      <c r="M396" s="351"/>
      <c r="N396" s="351"/>
      <c r="O396" s="334"/>
    </row>
    <row r="397" spans="1:28" x14ac:dyDescent="0.25">
      <c r="A397" s="107" t="s">
        <v>37</v>
      </c>
      <c r="B397" s="14" t="s">
        <v>231</v>
      </c>
      <c r="C397" s="116">
        <f>'Nat Mens'!O397</f>
        <v>0</v>
      </c>
      <c r="D397" s="331"/>
      <c r="E397" s="331"/>
      <c r="F397" s="351"/>
      <c r="G397" s="351"/>
      <c r="H397" s="351"/>
      <c r="I397" s="331"/>
      <c r="J397" s="331"/>
      <c r="K397" s="331"/>
      <c r="L397" s="351"/>
      <c r="M397" s="351"/>
      <c r="N397" s="351"/>
      <c r="O397" s="334"/>
    </row>
    <row r="398" spans="1:28" x14ac:dyDescent="0.25">
      <c r="A398" s="107" t="s">
        <v>39</v>
      </c>
      <c r="B398" s="14" t="s">
        <v>232</v>
      </c>
      <c r="C398" s="116">
        <f>'Nat Mens'!O398</f>
        <v>0</v>
      </c>
      <c r="D398" s="331"/>
      <c r="E398" s="331"/>
      <c r="F398" s="351"/>
      <c r="G398" s="351"/>
      <c r="H398" s="351"/>
      <c r="I398" s="331"/>
      <c r="J398" s="331"/>
      <c r="K398" s="331"/>
      <c r="L398" s="351"/>
      <c r="M398" s="351"/>
      <c r="N398" s="351"/>
      <c r="O398" s="334"/>
    </row>
    <row r="399" spans="1:28" x14ac:dyDescent="0.25">
      <c r="A399" s="107" t="s">
        <v>41</v>
      </c>
      <c r="B399" s="14" t="s">
        <v>233</v>
      </c>
      <c r="C399" s="116">
        <f>'Nat Mens'!O399</f>
        <v>1</v>
      </c>
      <c r="D399" s="331"/>
      <c r="E399" s="331"/>
      <c r="F399" s="351"/>
      <c r="G399" s="351"/>
      <c r="H399" s="351"/>
      <c r="I399" s="331"/>
      <c r="J399" s="331"/>
      <c r="K399" s="331"/>
      <c r="L399" s="351"/>
      <c r="M399" s="351"/>
      <c r="N399" s="351"/>
      <c r="O399" s="334"/>
    </row>
    <row r="400" spans="1:28" x14ac:dyDescent="0.25">
      <c r="A400" s="107" t="s">
        <v>43</v>
      </c>
      <c r="B400" s="14" t="s">
        <v>234</v>
      </c>
      <c r="C400" s="116">
        <f>'Nat Mens'!O400</f>
        <v>0</v>
      </c>
      <c r="D400" s="331"/>
      <c r="E400" s="331"/>
      <c r="F400" s="351"/>
      <c r="G400" s="351"/>
      <c r="H400" s="351"/>
      <c r="I400" s="331"/>
      <c r="J400" s="331"/>
      <c r="K400" s="331"/>
      <c r="L400" s="351"/>
      <c r="M400" s="351"/>
      <c r="N400" s="351"/>
      <c r="O400" s="334"/>
    </row>
    <row r="401" spans="1:15" x14ac:dyDescent="0.25">
      <c r="A401" s="107" t="s">
        <v>45</v>
      </c>
      <c r="B401" s="14" t="s">
        <v>235</v>
      </c>
      <c r="C401" s="116">
        <f>'Nat Mens'!O401</f>
        <v>0</v>
      </c>
      <c r="D401" s="331"/>
      <c r="E401" s="331"/>
      <c r="F401" s="351"/>
      <c r="G401" s="351"/>
      <c r="H401" s="351"/>
      <c r="I401" s="331"/>
      <c r="J401" s="331"/>
      <c r="K401" s="331"/>
      <c r="L401" s="351"/>
      <c r="M401" s="351"/>
      <c r="N401" s="351"/>
      <c r="O401" s="334"/>
    </row>
    <row r="402" spans="1:15" x14ac:dyDescent="0.25">
      <c r="A402" s="107" t="s">
        <v>47</v>
      </c>
      <c r="B402" s="14" t="s">
        <v>236</v>
      </c>
      <c r="C402" s="116">
        <f>'Nat Mens'!O402</f>
        <v>0</v>
      </c>
      <c r="D402" s="331"/>
      <c r="E402" s="331"/>
      <c r="F402" s="351"/>
      <c r="G402" s="351"/>
      <c r="H402" s="351"/>
      <c r="I402" s="331"/>
      <c r="J402" s="331"/>
      <c r="K402" s="331"/>
      <c r="L402" s="351"/>
      <c r="M402" s="351"/>
      <c r="N402" s="351"/>
      <c r="O402" s="334"/>
    </row>
    <row r="403" spans="1:15" x14ac:dyDescent="0.25">
      <c r="A403" s="107" t="s">
        <v>49</v>
      </c>
      <c r="B403" s="14" t="s">
        <v>237</v>
      </c>
      <c r="C403" s="116">
        <f>'Nat Mens'!O403</f>
        <v>0</v>
      </c>
      <c r="D403" s="331"/>
      <c r="E403" s="331"/>
      <c r="F403" s="351"/>
      <c r="G403" s="351"/>
      <c r="H403" s="351"/>
      <c r="I403" s="331"/>
      <c r="J403" s="331"/>
      <c r="K403" s="331"/>
      <c r="L403" s="351"/>
      <c r="M403" s="351"/>
      <c r="N403" s="351"/>
      <c r="O403" s="334"/>
    </row>
    <row r="404" spans="1:15" x14ac:dyDescent="0.25">
      <c r="A404" s="107" t="s">
        <v>50</v>
      </c>
      <c r="B404" s="14" t="s">
        <v>238</v>
      </c>
      <c r="C404" s="116">
        <f>'Nat Mens'!O404</f>
        <v>0</v>
      </c>
      <c r="D404" s="331"/>
      <c r="E404" s="331"/>
      <c r="F404" s="351"/>
      <c r="G404" s="351"/>
      <c r="H404" s="351"/>
      <c r="I404" s="331"/>
      <c r="J404" s="331"/>
      <c r="K404" s="331"/>
      <c r="L404" s="351"/>
      <c r="M404" s="351"/>
      <c r="N404" s="351"/>
      <c r="O404" s="334"/>
    </row>
    <row r="405" spans="1:15" x14ac:dyDescent="0.25">
      <c r="A405" s="107" t="s">
        <v>51</v>
      </c>
      <c r="B405" s="14" t="s">
        <v>239</v>
      </c>
      <c r="C405" s="116">
        <f>'Nat Mens'!O405</f>
        <v>0</v>
      </c>
      <c r="D405" s="331"/>
      <c r="E405" s="331"/>
      <c r="F405" s="351"/>
      <c r="G405" s="351"/>
      <c r="H405" s="351"/>
      <c r="I405" s="331"/>
      <c r="J405" s="331"/>
      <c r="K405" s="331"/>
      <c r="L405" s="351"/>
      <c r="M405" s="351"/>
      <c r="N405" s="351"/>
      <c r="O405" s="334"/>
    </row>
    <row r="406" spans="1:15" x14ac:dyDescent="0.25">
      <c r="A406" s="107" t="s">
        <v>53</v>
      </c>
      <c r="B406" s="14" t="s">
        <v>240</v>
      </c>
      <c r="C406" s="116">
        <f>'Nat Mens'!O406</f>
        <v>0</v>
      </c>
      <c r="D406" s="331"/>
      <c r="E406" s="331"/>
      <c r="F406" s="351"/>
      <c r="G406" s="351"/>
      <c r="H406" s="351"/>
      <c r="I406" s="331"/>
      <c r="J406" s="331"/>
      <c r="K406" s="331"/>
      <c r="L406" s="351"/>
      <c r="M406" s="351"/>
      <c r="N406" s="351"/>
      <c r="O406" s="334"/>
    </row>
    <row r="407" spans="1:15" x14ac:dyDescent="0.25">
      <c r="A407" s="107" t="s">
        <v>54</v>
      </c>
      <c r="B407" s="14" t="s">
        <v>241</v>
      </c>
      <c r="C407" s="116">
        <f>'Nat Mens'!O407</f>
        <v>1</v>
      </c>
      <c r="D407" s="331"/>
      <c r="E407" s="331"/>
      <c r="F407" s="351"/>
      <c r="G407" s="351"/>
      <c r="H407" s="351"/>
      <c r="I407" s="331"/>
      <c r="J407" s="331"/>
      <c r="K407" s="331"/>
      <c r="L407" s="351"/>
      <c r="M407" s="351"/>
      <c r="N407" s="351"/>
      <c r="O407" s="334"/>
    </row>
    <row r="408" spans="1:15" x14ac:dyDescent="0.25">
      <c r="A408" s="107" t="s">
        <v>56</v>
      </c>
      <c r="B408" s="14" t="s">
        <v>242</v>
      </c>
      <c r="C408" s="116">
        <f>'Nat Mens'!O408</f>
        <v>0</v>
      </c>
      <c r="D408" s="331"/>
      <c r="E408" s="331"/>
      <c r="F408" s="351"/>
      <c r="G408" s="351"/>
      <c r="H408" s="351"/>
      <c r="I408" s="331"/>
      <c r="J408" s="331"/>
      <c r="K408" s="331"/>
      <c r="L408" s="351"/>
      <c r="M408" s="351"/>
      <c r="N408" s="351"/>
      <c r="O408" s="334"/>
    </row>
    <row r="409" spans="1:15" x14ac:dyDescent="0.25">
      <c r="A409" s="107" t="s">
        <v>57</v>
      </c>
      <c r="B409" s="14" t="s">
        <v>243</v>
      </c>
      <c r="C409" s="116">
        <f>'Nat Mens'!O409</f>
        <v>0</v>
      </c>
      <c r="D409" s="331"/>
      <c r="E409" s="331"/>
      <c r="F409" s="351"/>
      <c r="G409" s="351"/>
      <c r="H409" s="351"/>
      <c r="I409" s="331"/>
      <c r="J409" s="331"/>
      <c r="K409" s="331"/>
      <c r="L409" s="351"/>
      <c r="M409" s="351"/>
      <c r="N409" s="351"/>
      <c r="O409" s="334"/>
    </row>
    <row r="410" spans="1:15" x14ac:dyDescent="0.25">
      <c r="A410" s="107" t="s">
        <v>59</v>
      </c>
      <c r="B410" s="14" t="s">
        <v>244</v>
      </c>
      <c r="C410" s="116">
        <f>'Nat Mens'!O410</f>
        <v>0</v>
      </c>
      <c r="D410" s="331"/>
      <c r="E410" s="331"/>
      <c r="F410" s="351"/>
      <c r="G410" s="351"/>
      <c r="H410" s="351"/>
      <c r="I410" s="331"/>
      <c r="J410" s="331"/>
      <c r="K410" s="331"/>
      <c r="L410" s="351"/>
      <c r="M410" s="351"/>
      <c r="N410" s="351"/>
      <c r="O410" s="334"/>
    </row>
    <row r="411" spans="1:15" x14ac:dyDescent="0.25">
      <c r="A411" s="107" t="s">
        <v>60</v>
      </c>
      <c r="B411" s="14" t="s">
        <v>245</v>
      </c>
      <c r="C411" s="116">
        <f>'Nat Mens'!O411</f>
        <v>2</v>
      </c>
      <c r="D411" s="331"/>
      <c r="E411" s="331"/>
      <c r="F411" s="351"/>
      <c r="G411" s="351"/>
      <c r="H411" s="351"/>
      <c r="I411" s="331"/>
      <c r="J411" s="331"/>
      <c r="K411" s="331"/>
      <c r="L411" s="351"/>
      <c r="M411" s="351"/>
      <c r="N411" s="351"/>
      <c r="O411" s="334"/>
    </row>
    <row r="412" spans="1:15" x14ac:dyDescent="0.25">
      <c r="A412" s="107" t="s">
        <v>62</v>
      </c>
      <c r="B412" s="14" t="s">
        <v>246</v>
      </c>
      <c r="C412" s="116">
        <f>'Nat Mens'!O412</f>
        <v>1</v>
      </c>
      <c r="D412" s="331"/>
      <c r="E412" s="331"/>
      <c r="F412" s="351"/>
      <c r="G412" s="351"/>
      <c r="H412" s="351"/>
      <c r="I412" s="331"/>
      <c r="J412" s="331"/>
      <c r="K412" s="331"/>
      <c r="L412" s="351"/>
      <c r="M412" s="351"/>
      <c r="N412" s="351"/>
      <c r="O412" s="334"/>
    </row>
    <row r="413" spans="1:15" x14ac:dyDescent="0.25">
      <c r="A413" s="107" t="s">
        <v>63</v>
      </c>
      <c r="B413" s="14" t="s">
        <v>247</v>
      </c>
      <c r="C413" s="116">
        <f>'Nat Mens'!O413</f>
        <v>1</v>
      </c>
      <c r="D413" s="331"/>
      <c r="E413" s="331"/>
      <c r="F413" s="351"/>
      <c r="G413" s="351"/>
      <c r="H413" s="351"/>
      <c r="I413" s="331"/>
      <c r="J413" s="331"/>
      <c r="K413" s="331"/>
      <c r="L413" s="351"/>
      <c r="M413" s="351"/>
      <c r="N413" s="351"/>
      <c r="O413" s="334"/>
    </row>
    <row r="414" spans="1:15" x14ac:dyDescent="0.25">
      <c r="A414" s="107" t="s">
        <v>65</v>
      </c>
      <c r="B414" s="14" t="s">
        <v>248</v>
      </c>
      <c r="C414" s="116">
        <f>'Nat Mens'!O414</f>
        <v>0</v>
      </c>
      <c r="D414" s="331"/>
      <c r="E414" s="331"/>
      <c r="F414" s="351"/>
      <c r="G414" s="351"/>
      <c r="H414" s="351"/>
      <c r="I414" s="331"/>
      <c r="J414" s="331"/>
      <c r="K414" s="331"/>
      <c r="L414" s="351"/>
      <c r="M414" s="351"/>
      <c r="N414" s="351"/>
      <c r="O414" s="334"/>
    </row>
    <row r="415" spans="1:15" x14ac:dyDescent="0.25">
      <c r="A415" s="107" t="s">
        <v>67</v>
      </c>
      <c r="B415" s="14" t="s">
        <v>249</v>
      </c>
      <c r="C415" s="116">
        <f>'Nat Mens'!O415</f>
        <v>0</v>
      </c>
      <c r="D415" s="331"/>
      <c r="E415" s="331"/>
      <c r="F415" s="351"/>
      <c r="G415" s="351"/>
      <c r="H415" s="351"/>
      <c r="I415" s="331"/>
      <c r="J415" s="331"/>
      <c r="K415" s="331"/>
      <c r="L415" s="351"/>
      <c r="M415" s="351"/>
      <c r="N415" s="351"/>
      <c r="O415" s="334"/>
    </row>
    <row r="416" spans="1:15" x14ac:dyDescent="0.25">
      <c r="A416" s="107" t="s">
        <v>69</v>
      </c>
      <c r="B416" s="14" t="s">
        <v>250</v>
      </c>
      <c r="C416" s="116">
        <f>'Nat Mens'!O416</f>
        <v>0</v>
      </c>
      <c r="D416" s="331"/>
      <c r="E416" s="331"/>
      <c r="F416" s="351"/>
      <c r="G416" s="351"/>
      <c r="H416" s="351"/>
      <c r="I416" s="331"/>
      <c r="J416" s="331"/>
      <c r="K416" s="331"/>
      <c r="L416" s="351"/>
      <c r="M416" s="351"/>
      <c r="N416" s="351"/>
      <c r="O416" s="334"/>
    </row>
    <row r="417" spans="1:15" x14ac:dyDescent="0.25">
      <c r="A417" s="107" t="s">
        <v>71</v>
      </c>
      <c r="B417" s="14" t="s">
        <v>251</v>
      </c>
      <c r="C417" s="116">
        <f>'Nat Mens'!O417</f>
        <v>4</v>
      </c>
      <c r="D417" s="331"/>
      <c r="E417" s="331"/>
      <c r="F417" s="351"/>
      <c r="G417" s="351"/>
      <c r="H417" s="351"/>
      <c r="I417" s="331"/>
      <c r="J417" s="331"/>
      <c r="K417" s="331"/>
      <c r="L417" s="351"/>
      <c r="M417" s="351"/>
      <c r="N417" s="351"/>
      <c r="O417" s="334"/>
    </row>
    <row r="418" spans="1:15" x14ac:dyDescent="0.25">
      <c r="A418" s="107" t="s">
        <v>73</v>
      </c>
      <c r="B418" s="14" t="s">
        <v>252</v>
      </c>
      <c r="C418" s="116">
        <f>'Nat Mens'!O418</f>
        <v>0</v>
      </c>
      <c r="D418" s="331"/>
      <c r="E418" s="331"/>
      <c r="F418" s="351"/>
      <c r="G418" s="351"/>
      <c r="H418" s="351"/>
      <c r="I418" s="331"/>
      <c r="J418" s="331"/>
      <c r="K418" s="331"/>
      <c r="L418" s="351"/>
      <c r="M418" s="351"/>
      <c r="N418" s="351"/>
      <c r="O418" s="334"/>
    </row>
    <row r="419" spans="1:15" x14ac:dyDescent="0.25">
      <c r="A419" s="107" t="s">
        <v>75</v>
      </c>
      <c r="B419" s="14" t="s">
        <v>253</v>
      </c>
      <c r="C419" s="116">
        <f>'Nat Mens'!O419</f>
        <v>0</v>
      </c>
      <c r="D419" s="331"/>
      <c r="E419" s="331"/>
      <c r="F419" s="351"/>
      <c r="G419" s="351"/>
      <c r="H419" s="351"/>
      <c r="I419" s="331"/>
      <c r="J419" s="331"/>
      <c r="K419" s="331"/>
      <c r="L419" s="351"/>
      <c r="M419" s="351"/>
      <c r="N419" s="351"/>
      <c r="O419" s="334"/>
    </row>
    <row r="420" spans="1:15" x14ac:dyDescent="0.25">
      <c r="A420" s="107" t="s">
        <v>77</v>
      </c>
      <c r="B420" s="14" t="s">
        <v>254</v>
      </c>
      <c r="C420" s="116">
        <f>'Nat Mens'!O420</f>
        <v>0</v>
      </c>
      <c r="D420" s="331"/>
      <c r="E420" s="331"/>
      <c r="F420" s="351"/>
      <c r="G420" s="351"/>
      <c r="H420" s="351"/>
      <c r="I420" s="331"/>
      <c r="J420" s="331"/>
      <c r="K420" s="331"/>
      <c r="L420" s="351"/>
      <c r="M420" s="351"/>
      <c r="N420" s="351"/>
      <c r="O420" s="334"/>
    </row>
    <row r="421" spans="1:15" x14ac:dyDescent="0.25">
      <c r="A421" s="107" t="s">
        <v>79</v>
      </c>
      <c r="B421" s="14" t="s">
        <v>255</v>
      </c>
      <c r="C421" s="116">
        <f>'Nat Mens'!O421</f>
        <v>1</v>
      </c>
      <c r="D421" s="331"/>
      <c r="E421" s="331"/>
      <c r="F421" s="351"/>
      <c r="G421" s="351"/>
      <c r="H421" s="351"/>
      <c r="I421" s="331"/>
      <c r="J421" s="331"/>
      <c r="K421" s="331"/>
      <c r="L421" s="351"/>
      <c r="M421" s="351"/>
      <c r="N421" s="351"/>
      <c r="O421" s="334"/>
    </row>
    <row r="422" spans="1:15" x14ac:dyDescent="0.25">
      <c r="A422" s="107" t="s">
        <v>81</v>
      </c>
      <c r="B422" s="14" t="s">
        <v>256</v>
      </c>
      <c r="C422" s="116">
        <f>'Nat Mens'!O422</f>
        <v>3</v>
      </c>
      <c r="D422" s="331"/>
      <c r="E422" s="331"/>
      <c r="F422" s="351"/>
      <c r="G422" s="351"/>
      <c r="H422" s="351"/>
      <c r="I422" s="331"/>
      <c r="J422" s="331"/>
      <c r="K422" s="331"/>
      <c r="L422" s="351"/>
      <c r="M422" s="351"/>
      <c r="N422" s="351"/>
      <c r="O422" s="334"/>
    </row>
    <row r="423" spans="1:15" x14ac:dyDescent="0.25">
      <c r="A423" s="107" t="s">
        <v>216</v>
      </c>
      <c r="B423" s="14" t="s">
        <v>257</v>
      </c>
      <c r="C423" s="116">
        <f>'Nat Mens'!O423</f>
        <v>0</v>
      </c>
      <c r="D423" s="331"/>
      <c r="E423" s="331"/>
      <c r="F423" s="351"/>
      <c r="G423" s="351"/>
      <c r="H423" s="351"/>
      <c r="I423" s="331"/>
      <c r="J423" s="331"/>
      <c r="K423" s="331"/>
      <c r="L423" s="351"/>
      <c r="M423" s="351"/>
      <c r="N423" s="351"/>
      <c r="O423" s="334"/>
    </row>
    <row r="424" spans="1:15" x14ac:dyDescent="0.25">
      <c r="A424" s="107" t="s">
        <v>217</v>
      </c>
      <c r="B424" s="14" t="s">
        <v>258</v>
      </c>
      <c r="C424" s="116">
        <f>'Nat Mens'!O424</f>
        <v>1</v>
      </c>
      <c r="D424" s="331"/>
      <c r="E424" s="331"/>
      <c r="F424" s="351"/>
      <c r="G424" s="351"/>
      <c r="H424" s="351"/>
      <c r="I424" s="331"/>
      <c r="J424" s="331"/>
      <c r="K424" s="331"/>
      <c r="L424" s="351"/>
      <c r="M424" s="351"/>
      <c r="N424" s="351"/>
      <c r="O424" s="334"/>
    </row>
    <row r="425" spans="1:15" x14ac:dyDescent="0.25">
      <c r="A425" s="107" t="s">
        <v>218</v>
      </c>
      <c r="B425" s="14" t="s">
        <v>259</v>
      </c>
      <c r="C425" s="116">
        <f>'Nat Mens'!O425</f>
        <v>0</v>
      </c>
      <c r="D425" s="331"/>
      <c r="E425" s="331"/>
      <c r="F425" s="351"/>
      <c r="G425" s="351"/>
      <c r="H425" s="351"/>
      <c r="I425" s="331"/>
      <c r="J425" s="331"/>
      <c r="K425" s="331"/>
      <c r="L425" s="351"/>
      <c r="M425" s="351"/>
      <c r="N425" s="351"/>
      <c r="O425" s="334"/>
    </row>
    <row r="426" spans="1:15" x14ac:dyDescent="0.25">
      <c r="A426" s="107" t="s">
        <v>260</v>
      </c>
      <c r="B426" s="14" t="s">
        <v>261</v>
      </c>
      <c r="C426" s="116">
        <f>'Nat Mens'!O426</f>
        <v>1</v>
      </c>
      <c r="D426" s="331"/>
      <c r="E426" s="331"/>
      <c r="F426" s="351"/>
      <c r="G426" s="351"/>
      <c r="H426" s="351"/>
      <c r="I426" s="331"/>
      <c r="J426" s="331"/>
      <c r="K426" s="331"/>
      <c r="L426" s="351"/>
      <c r="M426" s="351"/>
      <c r="N426" s="351"/>
      <c r="O426" s="334"/>
    </row>
    <row r="427" spans="1:15" x14ac:dyDescent="0.25">
      <c r="A427" s="107" t="s">
        <v>262</v>
      </c>
      <c r="B427" s="14" t="s">
        <v>263</v>
      </c>
      <c r="C427" s="116">
        <f>'Nat Mens'!O427</f>
        <v>0</v>
      </c>
      <c r="D427" s="331"/>
      <c r="E427" s="331"/>
      <c r="F427" s="351"/>
      <c r="G427" s="351"/>
      <c r="H427" s="351"/>
      <c r="I427" s="331"/>
      <c r="J427" s="331"/>
      <c r="K427" s="331"/>
      <c r="L427" s="351"/>
      <c r="M427" s="351"/>
      <c r="N427" s="351"/>
      <c r="O427" s="334"/>
    </row>
    <row r="428" spans="1:15" x14ac:dyDescent="0.25">
      <c r="A428" s="107" t="s">
        <v>264</v>
      </c>
      <c r="B428" s="14" t="s">
        <v>265</v>
      </c>
      <c r="C428" s="116">
        <f>'Nat Mens'!O428</f>
        <v>3</v>
      </c>
      <c r="D428" s="331"/>
      <c r="E428" s="331"/>
      <c r="F428" s="351"/>
      <c r="G428" s="351"/>
      <c r="H428" s="351"/>
      <c r="I428" s="331"/>
      <c r="J428" s="331"/>
      <c r="K428" s="331"/>
      <c r="L428" s="351"/>
      <c r="M428" s="351"/>
      <c r="N428" s="351"/>
      <c r="O428" s="334"/>
    </row>
    <row r="429" spans="1:15" x14ac:dyDescent="0.25">
      <c r="A429" s="107" t="s">
        <v>266</v>
      </c>
      <c r="B429" s="14" t="s">
        <v>235</v>
      </c>
      <c r="C429" s="116">
        <f>'Nat Mens'!O429</f>
        <v>0</v>
      </c>
      <c r="D429" s="331"/>
      <c r="E429" s="331"/>
      <c r="F429" s="351"/>
      <c r="G429" s="351"/>
      <c r="H429" s="351"/>
      <c r="I429" s="331"/>
      <c r="J429" s="331"/>
      <c r="K429" s="331"/>
      <c r="L429" s="351"/>
      <c r="M429" s="351"/>
      <c r="N429" s="351"/>
      <c r="O429" s="334"/>
    </row>
    <row r="430" spans="1:15" x14ac:dyDescent="0.25">
      <c r="A430" s="107" t="s">
        <v>267</v>
      </c>
      <c r="B430" s="14" t="s">
        <v>268</v>
      </c>
      <c r="C430" s="116">
        <f>'Nat Mens'!O430</f>
        <v>0</v>
      </c>
      <c r="D430" s="331"/>
      <c r="E430" s="331"/>
      <c r="F430" s="351"/>
      <c r="G430" s="351"/>
      <c r="H430" s="351"/>
      <c r="I430" s="331"/>
      <c r="J430" s="331"/>
      <c r="K430" s="331"/>
      <c r="L430" s="351"/>
      <c r="M430" s="351"/>
      <c r="N430" s="351"/>
      <c r="O430" s="334"/>
    </row>
    <row r="431" spans="1:15" x14ac:dyDescent="0.25">
      <c r="A431" s="107" t="s">
        <v>269</v>
      </c>
      <c r="B431" s="14" t="s">
        <v>270</v>
      </c>
      <c r="C431" s="116">
        <f>'Nat Mens'!O431</f>
        <v>0</v>
      </c>
      <c r="D431" s="331"/>
      <c r="E431" s="331"/>
      <c r="F431" s="351"/>
      <c r="G431" s="351"/>
      <c r="H431" s="351"/>
      <c r="I431" s="331"/>
      <c r="J431" s="331"/>
      <c r="K431" s="331"/>
      <c r="L431" s="351"/>
      <c r="M431" s="351"/>
      <c r="N431" s="351"/>
      <c r="O431" s="334"/>
    </row>
    <row r="432" spans="1:15" x14ac:dyDescent="0.25">
      <c r="A432" s="107" t="s">
        <v>271</v>
      </c>
      <c r="B432" s="14" t="s">
        <v>272</v>
      </c>
      <c r="C432" s="116">
        <f>'Nat Mens'!O432</f>
        <v>0</v>
      </c>
      <c r="D432" s="331"/>
      <c r="E432" s="331"/>
      <c r="F432" s="351"/>
      <c r="G432" s="351"/>
      <c r="H432" s="351"/>
      <c r="I432" s="331"/>
      <c r="J432" s="331"/>
      <c r="K432" s="331"/>
      <c r="L432" s="351"/>
      <c r="M432" s="351"/>
      <c r="N432" s="351"/>
      <c r="O432" s="334"/>
    </row>
    <row r="433" spans="1:21" x14ac:dyDescent="0.25">
      <c r="A433" s="107" t="s">
        <v>273</v>
      </c>
      <c r="B433" s="14" t="s">
        <v>274</v>
      </c>
      <c r="C433" s="116">
        <f>'Nat Mens'!O433</f>
        <v>0</v>
      </c>
      <c r="D433" s="331"/>
      <c r="E433" s="331"/>
      <c r="F433" s="351"/>
      <c r="G433" s="351"/>
      <c r="H433" s="351"/>
      <c r="I433" s="331"/>
      <c r="J433" s="331"/>
      <c r="K433" s="331"/>
      <c r="L433" s="351"/>
      <c r="M433" s="351"/>
      <c r="N433" s="351"/>
      <c r="O433" s="334"/>
    </row>
    <row r="434" spans="1:21" x14ac:dyDescent="0.25">
      <c r="A434" s="107" t="s">
        <v>275</v>
      </c>
      <c r="B434" s="14" t="s">
        <v>276</v>
      </c>
      <c r="C434" s="116">
        <f>'Nat Mens'!O434</f>
        <v>3</v>
      </c>
      <c r="D434" s="331"/>
      <c r="E434" s="331"/>
      <c r="F434" s="351"/>
      <c r="G434" s="351"/>
      <c r="H434" s="351"/>
      <c r="I434" s="331"/>
      <c r="J434" s="331"/>
      <c r="K434" s="331"/>
      <c r="L434" s="351"/>
      <c r="M434" s="351"/>
      <c r="N434" s="351"/>
      <c r="O434" s="334"/>
    </row>
    <row r="435" spans="1:21" x14ac:dyDescent="0.25">
      <c r="A435" s="107" t="s">
        <v>277</v>
      </c>
      <c r="B435" s="14" t="s">
        <v>278</v>
      </c>
      <c r="C435" s="116">
        <f>'Nat Mens'!O435</f>
        <v>0</v>
      </c>
      <c r="D435" s="331"/>
      <c r="E435" s="331"/>
      <c r="F435" s="351"/>
      <c r="G435" s="351"/>
      <c r="H435" s="351"/>
      <c r="I435" s="331"/>
      <c r="J435" s="331"/>
      <c r="K435" s="331"/>
      <c r="L435" s="351"/>
      <c r="M435" s="351"/>
      <c r="N435" s="351"/>
      <c r="O435" s="334"/>
    </row>
    <row r="436" spans="1:21" x14ac:dyDescent="0.25">
      <c r="A436" s="107" t="s">
        <v>279</v>
      </c>
      <c r="B436" s="14" t="s">
        <v>280</v>
      </c>
      <c r="C436" s="116">
        <f>'Nat Mens'!O436</f>
        <v>0</v>
      </c>
      <c r="D436" s="331"/>
      <c r="E436" s="331"/>
      <c r="F436" s="351"/>
      <c r="G436" s="351"/>
      <c r="H436" s="351"/>
      <c r="I436" s="331"/>
      <c r="J436" s="331"/>
      <c r="K436" s="331"/>
      <c r="L436" s="351"/>
      <c r="M436" s="351"/>
      <c r="N436" s="351"/>
      <c r="O436" s="334"/>
    </row>
    <row r="437" spans="1:21" x14ac:dyDescent="0.25">
      <c r="A437" s="107" t="s">
        <v>281</v>
      </c>
      <c r="B437" s="14" t="s">
        <v>282</v>
      </c>
      <c r="C437" s="116">
        <f>'Nat Mens'!O437</f>
        <v>0</v>
      </c>
      <c r="D437" s="331"/>
      <c r="E437" s="331"/>
      <c r="F437" s="351"/>
      <c r="G437" s="351"/>
      <c r="H437" s="351"/>
      <c r="I437" s="331"/>
      <c r="J437" s="331"/>
      <c r="K437" s="331"/>
      <c r="L437" s="351"/>
      <c r="M437" s="351"/>
      <c r="N437" s="351"/>
      <c r="O437" s="334"/>
    </row>
    <row r="438" spans="1:21" x14ac:dyDescent="0.25">
      <c r="A438" s="107" t="s">
        <v>283</v>
      </c>
      <c r="B438" s="14" t="s">
        <v>284</v>
      </c>
      <c r="C438" s="116">
        <f>'Nat Mens'!O438</f>
        <v>0</v>
      </c>
      <c r="D438" s="331"/>
      <c r="E438" s="331"/>
      <c r="F438" s="351"/>
      <c r="G438" s="351"/>
      <c r="H438" s="351"/>
      <c r="I438" s="331"/>
      <c r="J438" s="331"/>
      <c r="K438" s="331"/>
      <c r="L438" s="351"/>
      <c r="M438" s="351"/>
      <c r="N438" s="351"/>
      <c r="O438" s="334"/>
    </row>
    <row r="439" spans="1:21" x14ac:dyDescent="0.25">
      <c r="A439" s="107" t="s">
        <v>285</v>
      </c>
      <c r="B439" s="12" t="s">
        <v>119</v>
      </c>
      <c r="C439" s="13">
        <f>'Nat Mens'!O439</f>
        <v>24</v>
      </c>
      <c r="D439" s="334"/>
      <c r="E439" s="334"/>
      <c r="F439" s="334"/>
      <c r="G439" s="334"/>
      <c r="H439" s="334"/>
      <c r="I439" s="334"/>
      <c r="J439" s="334"/>
      <c r="K439" s="334"/>
      <c r="L439" s="334"/>
      <c r="M439" s="334"/>
      <c r="N439" s="334"/>
      <c r="O439" s="334"/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ht="38.25" customHeight="1" x14ac:dyDescent="0.25">
      <c r="A444" s="1339" t="s">
        <v>318</v>
      </c>
      <c r="B444" s="1341" t="s">
        <v>288</v>
      </c>
      <c r="C444" s="12" t="s">
        <v>225</v>
      </c>
      <c r="D444" s="360"/>
      <c r="E444" s="360"/>
      <c r="F444" s="360"/>
      <c r="G444" s="360"/>
      <c r="H444" s="360"/>
      <c r="I444" s="360"/>
      <c r="J444" s="360"/>
      <c r="K444" s="360"/>
      <c r="L444" s="360"/>
      <c r="M444" s="360"/>
      <c r="N444" s="360"/>
      <c r="O444" s="360"/>
      <c r="P444" s="1"/>
      <c r="Q444" s="1"/>
      <c r="R444" s="1"/>
      <c r="S444" s="1"/>
      <c r="T444" s="1"/>
      <c r="U444" s="1"/>
    </row>
    <row r="445" spans="1:21" x14ac:dyDescent="0.25">
      <c r="A445" s="1340"/>
      <c r="B445" s="1342"/>
      <c r="C445" s="7" t="s">
        <v>502</v>
      </c>
      <c r="D445" s="332"/>
      <c r="E445" s="332"/>
      <c r="F445" s="332"/>
      <c r="G445" s="332"/>
      <c r="H445" s="332"/>
      <c r="I445" s="332"/>
      <c r="J445" s="332"/>
      <c r="K445" s="332"/>
      <c r="L445" s="332"/>
      <c r="M445" s="332"/>
      <c r="N445" s="332"/>
      <c r="O445" s="333"/>
      <c r="P445" s="1"/>
      <c r="Q445" s="1"/>
      <c r="R445" s="1"/>
      <c r="S445" s="1"/>
      <c r="T445" s="1"/>
      <c r="U445" s="1"/>
    </row>
    <row r="446" spans="1:21" x14ac:dyDescent="0.25">
      <c r="A446" s="107" t="s">
        <v>13</v>
      </c>
      <c r="B446" s="89" t="s">
        <v>289</v>
      </c>
      <c r="C446" s="116">
        <f>'Nat Mens'!O446</f>
        <v>2</v>
      </c>
      <c r="D446" s="331"/>
      <c r="E446" s="331"/>
      <c r="F446" s="351"/>
      <c r="G446" s="351"/>
      <c r="H446" s="362"/>
      <c r="I446" s="331"/>
      <c r="J446" s="351"/>
      <c r="K446" s="331"/>
      <c r="L446" s="351"/>
      <c r="M446" s="351"/>
      <c r="N446" s="351"/>
      <c r="O446" s="334"/>
      <c r="P446" s="1"/>
      <c r="Q446" s="1"/>
      <c r="R446" s="1"/>
      <c r="S446" s="1"/>
      <c r="T446" s="1"/>
      <c r="U446" s="1"/>
    </row>
    <row r="447" spans="1:21" x14ac:dyDescent="0.25">
      <c r="A447" s="107" t="s">
        <v>19</v>
      </c>
      <c r="B447" s="89" t="s">
        <v>290</v>
      </c>
      <c r="C447" s="116">
        <f>'Nat Mens'!O447</f>
        <v>0</v>
      </c>
      <c r="D447" s="331"/>
      <c r="E447" s="331"/>
      <c r="F447" s="351"/>
      <c r="G447" s="351"/>
      <c r="H447" s="362"/>
      <c r="I447" s="331"/>
      <c r="J447" s="351"/>
      <c r="K447" s="331"/>
      <c r="L447" s="351"/>
      <c r="M447" s="351"/>
      <c r="N447" s="351"/>
      <c r="O447" s="334"/>
      <c r="P447" s="1"/>
      <c r="Q447" s="1"/>
      <c r="R447" s="1"/>
      <c r="S447" s="1"/>
      <c r="T447" s="1"/>
      <c r="U447" s="1"/>
    </row>
    <row r="448" spans="1:21" x14ac:dyDescent="0.25">
      <c r="A448" s="107" t="s">
        <v>25</v>
      </c>
      <c r="B448" s="89" t="s">
        <v>291</v>
      </c>
      <c r="C448" s="116">
        <f>'Nat Mens'!O448</f>
        <v>0</v>
      </c>
      <c r="D448" s="331"/>
      <c r="E448" s="331"/>
      <c r="F448" s="351"/>
      <c r="G448" s="351"/>
      <c r="H448" s="362"/>
      <c r="I448" s="331"/>
      <c r="J448" s="351"/>
      <c r="K448" s="331"/>
      <c r="L448" s="351"/>
      <c r="M448" s="351"/>
      <c r="N448" s="351"/>
      <c r="O448" s="334"/>
      <c r="P448" s="1"/>
      <c r="Q448" s="1"/>
      <c r="R448" s="1"/>
      <c r="S448" s="1"/>
      <c r="T448" s="1"/>
      <c r="U448" s="1"/>
    </row>
    <row r="449" spans="1:21" x14ac:dyDescent="0.25">
      <c r="A449" s="107" t="s">
        <v>33</v>
      </c>
      <c r="B449" s="89" t="s">
        <v>292</v>
      </c>
      <c r="C449" s="116">
        <f>'Nat Mens'!O449</f>
        <v>0</v>
      </c>
      <c r="D449" s="331"/>
      <c r="E449" s="331"/>
      <c r="F449" s="351"/>
      <c r="G449" s="351"/>
      <c r="H449" s="362"/>
      <c r="I449" s="331"/>
      <c r="J449" s="351"/>
      <c r="K449" s="331"/>
      <c r="L449" s="351"/>
      <c r="M449" s="351"/>
      <c r="N449" s="351"/>
      <c r="O449" s="334"/>
      <c r="P449" s="1"/>
      <c r="Q449" s="1"/>
      <c r="R449" s="1"/>
      <c r="S449" s="1"/>
      <c r="T449" s="1"/>
      <c r="U449" s="1"/>
    </row>
    <row r="450" spans="1:21" x14ac:dyDescent="0.25">
      <c r="A450" s="107" t="s">
        <v>35</v>
      </c>
      <c r="B450" s="89" t="s">
        <v>293</v>
      </c>
      <c r="C450" s="116">
        <f>'Nat Mens'!O450</f>
        <v>1</v>
      </c>
      <c r="D450" s="331"/>
      <c r="E450" s="331"/>
      <c r="F450" s="351"/>
      <c r="G450" s="351"/>
      <c r="H450" s="362"/>
      <c r="I450" s="331"/>
      <c r="J450" s="351"/>
      <c r="K450" s="331"/>
      <c r="L450" s="351"/>
      <c r="M450" s="351"/>
      <c r="N450" s="351"/>
      <c r="O450" s="334"/>
      <c r="P450" s="1"/>
      <c r="Q450" s="1"/>
      <c r="R450" s="1"/>
      <c r="S450" s="1"/>
      <c r="T450" s="1"/>
      <c r="U450" s="1"/>
    </row>
    <row r="451" spans="1:21" x14ac:dyDescent="0.25">
      <c r="A451" s="107" t="s">
        <v>37</v>
      </c>
      <c r="B451" s="89" t="s">
        <v>294</v>
      </c>
      <c r="C451" s="116">
        <f>'Nat Mens'!O451</f>
        <v>0</v>
      </c>
      <c r="D451" s="331"/>
      <c r="E451" s="331"/>
      <c r="F451" s="351"/>
      <c r="G451" s="351"/>
      <c r="H451" s="362"/>
      <c r="I451" s="331"/>
      <c r="J451" s="351"/>
      <c r="K451" s="331"/>
      <c r="L451" s="351"/>
      <c r="M451" s="351"/>
      <c r="N451" s="351"/>
      <c r="O451" s="334"/>
      <c r="P451" s="1"/>
      <c r="Q451" s="1"/>
      <c r="R451" s="1"/>
      <c r="S451" s="1"/>
      <c r="T451" s="1"/>
      <c r="U451" s="1"/>
    </row>
    <row r="452" spans="1:21" x14ac:dyDescent="0.25">
      <c r="A452" s="107" t="s">
        <v>39</v>
      </c>
      <c r="B452" s="89" t="s">
        <v>295</v>
      </c>
      <c r="C452" s="116">
        <f>'Nat Mens'!O452</f>
        <v>2</v>
      </c>
      <c r="D452" s="331"/>
      <c r="E452" s="331"/>
      <c r="F452" s="351"/>
      <c r="G452" s="351"/>
      <c r="H452" s="362"/>
      <c r="I452" s="331"/>
      <c r="J452" s="351"/>
      <c r="K452" s="331"/>
      <c r="L452" s="351"/>
      <c r="M452" s="351"/>
      <c r="N452" s="351"/>
      <c r="O452" s="334"/>
      <c r="P452" s="1"/>
      <c r="Q452" s="1"/>
      <c r="R452" s="1"/>
      <c r="S452" s="1"/>
      <c r="T452" s="1"/>
      <c r="U452" s="1"/>
    </row>
    <row r="453" spans="1:21" x14ac:dyDescent="0.25">
      <c r="A453" s="107" t="s">
        <v>41</v>
      </c>
      <c r="B453" s="89" t="s">
        <v>296</v>
      </c>
      <c r="C453" s="116">
        <f>'Nat Mens'!O453</f>
        <v>0</v>
      </c>
      <c r="D453" s="331"/>
      <c r="E453" s="331"/>
      <c r="F453" s="351"/>
      <c r="G453" s="351"/>
      <c r="H453" s="362"/>
      <c r="I453" s="331"/>
      <c r="J453" s="351"/>
      <c r="K453" s="331"/>
      <c r="L453" s="351"/>
      <c r="M453" s="351"/>
      <c r="N453" s="351"/>
      <c r="O453" s="334"/>
      <c r="P453" s="1"/>
      <c r="Q453" s="1"/>
      <c r="R453" s="1"/>
      <c r="S453" s="1"/>
      <c r="T453" s="1"/>
      <c r="U453" s="1"/>
    </row>
    <row r="454" spans="1:21" x14ac:dyDescent="0.25">
      <c r="A454" s="107" t="s">
        <v>43</v>
      </c>
      <c r="B454" s="89" t="s">
        <v>297</v>
      </c>
      <c r="C454" s="116">
        <f>'Nat Mens'!O454</f>
        <v>0</v>
      </c>
      <c r="D454" s="331"/>
      <c r="E454" s="331"/>
      <c r="F454" s="351"/>
      <c r="G454" s="351"/>
      <c r="H454" s="362"/>
      <c r="I454" s="331"/>
      <c r="J454" s="351"/>
      <c r="K454" s="331"/>
      <c r="L454" s="351"/>
      <c r="M454" s="351"/>
      <c r="N454" s="351"/>
      <c r="O454" s="334"/>
      <c r="P454" s="1"/>
      <c r="Q454" s="1"/>
      <c r="R454" s="1"/>
      <c r="S454" s="1"/>
      <c r="T454" s="1"/>
      <c r="U454" s="1"/>
    </row>
    <row r="455" spans="1:21" x14ac:dyDescent="0.25">
      <c r="A455" s="107" t="s">
        <v>45</v>
      </c>
      <c r="B455" s="89" t="s">
        <v>298</v>
      </c>
      <c r="C455" s="116">
        <f>'Nat Mens'!O455</f>
        <v>17</v>
      </c>
      <c r="D455" s="331"/>
      <c r="E455" s="331"/>
      <c r="F455" s="351"/>
      <c r="G455" s="351"/>
      <c r="H455" s="362"/>
      <c r="I455" s="331"/>
      <c r="J455" s="351"/>
      <c r="K455" s="331"/>
      <c r="L455" s="351"/>
      <c r="M455" s="351"/>
      <c r="N455" s="351"/>
      <c r="O455" s="334"/>
      <c r="P455" s="1"/>
      <c r="Q455" s="1"/>
      <c r="R455" s="1"/>
      <c r="S455" s="1"/>
      <c r="T455" s="1"/>
      <c r="U455" s="1"/>
    </row>
    <row r="456" spans="1:21" x14ac:dyDescent="0.25">
      <c r="A456" s="107" t="s">
        <v>47</v>
      </c>
      <c r="B456" s="89" t="s">
        <v>299</v>
      </c>
      <c r="C456" s="116">
        <f>'Nat Mens'!O456</f>
        <v>0</v>
      </c>
      <c r="D456" s="331"/>
      <c r="E456" s="331"/>
      <c r="F456" s="351"/>
      <c r="G456" s="351"/>
      <c r="H456" s="362"/>
      <c r="I456" s="331"/>
      <c r="J456" s="351"/>
      <c r="K456" s="331"/>
      <c r="L456" s="351"/>
      <c r="M456" s="351"/>
      <c r="N456" s="351"/>
      <c r="O456" s="334"/>
      <c r="P456" s="1"/>
      <c r="Q456" s="1"/>
      <c r="R456" s="1"/>
      <c r="S456" s="1"/>
      <c r="T456" s="1"/>
      <c r="U456" s="1"/>
    </row>
    <row r="457" spans="1:21" x14ac:dyDescent="0.25">
      <c r="A457" s="107" t="s">
        <v>49</v>
      </c>
      <c r="B457" s="89" t="s">
        <v>300</v>
      </c>
      <c r="C457" s="116">
        <f>'Nat Mens'!O457</f>
        <v>1</v>
      </c>
      <c r="D457" s="331"/>
      <c r="E457" s="363"/>
      <c r="F457" s="351"/>
      <c r="G457" s="351"/>
      <c r="H457" s="362"/>
      <c r="I457" s="331"/>
      <c r="J457" s="351"/>
      <c r="K457" s="363"/>
      <c r="L457" s="351"/>
      <c r="M457" s="351"/>
      <c r="N457" s="351"/>
      <c r="O457" s="334"/>
      <c r="P457" s="1"/>
      <c r="Q457" s="1"/>
      <c r="R457" s="1"/>
      <c r="S457" s="1"/>
      <c r="T457" s="1"/>
      <c r="U457" s="1"/>
    </row>
    <row r="458" spans="1:21" x14ac:dyDescent="0.25">
      <c r="A458" s="107" t="s">
        <v>50</v>
      </c>
      <c r="B458" s="89" t="s">
        <v>301</v>
      </c>
      <c r="C458" s="116">
        <f>'Nat Mens'!O458</f>
        <v>0</v>
      </c>
      <c r="D458" s="331"/>
      <c r="E458" s="363"/>
      <c r="F458" s="351"/>
      <c r="G458" s="351"/>
      <c r="H458" s="362"/>
      <c r="I458" s="331"/>
      <c r="J458" s="351"/>
      <c r="K458" s="363"/>
      <c r="L458" s="351"/>
      <c r="M458" s="351"/>
      <c r="N458" s="351"/>
      <c r="O458" s="334"/>
      <c r="P458" s="1"/>
      <c r="Q458" s="1"/>
      <c r="R458" s="1"/>
      <c r="S458" s="1"/>
      <c r="T458" s="1"/>
      <c r="U458" s="1"/>
    </row>
    <row r="459" spans="1:21" x14ac:dyDescent="0.25">
      <c r="A459" s="107" t="s">
        <v>51</v>
      </c>
      <c r="B459" s="89" t="s">
        <v>302</v>
      </c>
      <c r="C459" s="116">
        <f>'Nat Mens'!O459</f>
        <v>0</v>
      </c>
      <c r="D459" s="331"/>
      <c r="E459" s="363"/>
      <c r="F459" s="351"/>
      <c r="G459" s="351"/>
      <c r="H459" s="362"/>
      <c r="I459" s="331"/>
      <c r="J459" s="351"/>
      <c r="K459" s="363"/>
      <c r="L459" s="351"/>
      <c r="M459" s="351"/>
      <c r="N459" s="351"/>
      <c r="O459" s="334"/>
      <c r="P459" s="1"/>
      <c r="Q459" s="1"/>
      <c r="R459" s="1"/>
      <c r="S459" s="1"/>
      <c r="T459" s="1"/>
      <c r="U459" s="32"/>
    </row>
    <row r="460" spans="1:21" x14ac:dyDescent="0.25">
      <c r="A460" s="107" t="s">
        <v>53</v>
      </c>
      <c r="B460" s="89" t="s">
        <v>303</v>
      </c>
      <c r="C460" s="116">
        <f>'Nat Mens'!O460</f>
        <v>0</v>
      </c>
      <c r="D460" s="331"/>
      <c r="E460" s="363"/>
      <c r="F460" s="351"/>
      <c r="G460" s="351"/>
      <c r="H460" s="362"/>
      <c r="I460" s="331"/>
      <c r="J460" s="351"/>
      <c r="K460" s="363"/>
      <c r="L460" s="351"/>
      <c r="M460" s="351"/>
      <c r="N460" s="351"/>
      <c r="O460" s="334"/>
    </row>
    <row r="461" spans="1:21" x14ac:dyDescent="0.25">
      <c r="A461" s="107" t="s">
        <v>54</v>
      </c>
      <c r="B461" s="89" t="s">
        <v>304</v>
      </c>
      <c r="C461" s="116">
        <f>'Nat Mens'!O461</f>
        <v>0</v>
      </c>
      <c r="D461" s="331"/>
      <c r="E461" s="363"/>
      <c r="F461" s="351"/>
      <c r="G461" s="351"/>
      <c r="H461" s="362"/>
      <c r="I461" s="331"/>
      <c r="J461" s="351"/>
      <c r="K461" s="363"/>
      <c r="L461" s="351"/>
      <c r="M461" s="351"/>
      <c r="N461" s="351"/>
      <c r="O461" s="334"/>
    </row>
    <row r="462" spans="1:21" ht="24" x14ac:dyDescent="0.25">
      <c r="A462" s="107" t="s">
        <v>56</v>
      </c>
      <c r="B462" s="89" t="s">
        <v>305</v>
      </c>
      <c r="C462" s="116">
        <f>'Nat Mens'!O462</f>
        <v>0</v>
      </c>
      <c r="D462" s="331"/>
      <c r="E462" s="363"/>
      <c r="F462" s="351"/>
      <c r="G462" s="351"/>
      <c r="H462" s="362"/>
      <c r="I462" s="331"/>
      <c r="J462" s="351"/>
      <c r="K462" s="363"/>
      <c r="L462" s="351"/>
      <c r="M462" s="351"/>
      <c r="N462" s="351"/>
      <c r="O462" s="334"/>
    </row>
    <row r="463" spans="1:21" x14ac:dyDescent="0.25">
      <c r="A463" s="107" t="s">
        <v>57</v>
      </c>
      <c r="B463" s="90" t="s">
        <v>306</v>
      </c>
      <c r="C463" s="116">
        <f>'Nat Mens'!O463</f>
        <v>5</v>
      </c>
      <c r="D463" s="331"/>
      <c r="E463" s="363"/>
      <c r="F463" s="351"/>
      <c r="G463" s="351"/>
      <c r="H463" s="362"/>
      <c r="I463" s="331"/>
      <c r="J463" s="351"/>
      <c r="K463" s="363"/>
      <c r="L463" s="351"/>
      <c r="M463" s="351"/>
      <c r="N463" s="351"/>
      <c r="O463" s="334"/>
    </row>
    <row r="464" spans="1:21" x14ac:dyDescent="0.25">
      <c r="A464" s="107" t="s">
        <v>59</v>
      </c>
      <c r="B464" s="90" t="s">
        <v>307</v>
      </c>
      <c r="C464" s="116">
        <f>'Nat Mens'!O464</f>
        <v>0</v>
      </c>
      <c r="D464" s="331"/>
      <c r="E464" s="363"/>
      <c r="F464" s="351"/>
      <c r="G464" s="351"/>
      <c r="H464" s="362"/>
      <c r="I464" s="331"/>
      <c r="J464" s="351"/>
      <c r="K464" s="363"/>
      <c r="L464" s="351"/>
      <c r="M464" s="351"/>
      <c r="N464" s="351"/>
      <c r="O464" s="334"/>
    </row>
    <row r="465" spans="1:18" x14ac:dyDescent="0.25">
      <c r="A465" s="107" t="s">
        <v>60</v>
      </c>
      <c r="B465" s="90" t="s">
        <v>308</v>
      </c>
      <c r="C465" s="116">
        <f>'Nat Mens'!O465</f>
        <v>4</v>
      </c>
      <c r="D465" s="331"/>
      <c r="E465" s="363"/>
      <c r="F465" s="351"/>
      <c r="G465" s="351"/>
      <c r="H465" s="362"/>
      <c r="I465" s="331"/>
      <c r="J465" s="351"/>
      <c r="K465" s="363"/>
      <c r="L465" s="351"/>
      <c r="M465" s="351"/>
      <c r="N465" s="351"/>
      <c r="O465" s="334"/>
    </row>
    <row r="466" spans="1:18" x14ac:dyDescent="0.25">
      <c r="A466" s="107" t="s">
        <v>62</v>
      </c>
      <c r="B466" s="90" t="s">
        <v>309</v>
      </c>
      <c r="C466" s="116">
        <f>'Nat Mens'!O466</f>
        <v>0</v>
      </c>
      <c r="D466" s="331"/>
      <c r="E466" s="363"/>
      <c r="F466" s="351"/>
      <c r="G466" s="351"/>
      <c r="H466" s="362"/>
      <c r="I466" s="331"/>
      <c r="J466" s="351"/>
      <c r="K466" s="363"/>
      <c r="L466" s="351"/>
      <c r="M466" s="351"/>
      <c r="N466" s="351"/>
      <c r="O466" s="334"/>
    </row>
    <row r="467" spans="1:18" x14ac:dyDescent="0.25">
      <c r="A467" s="107" t="s">
        <v>63</v>
      </c>
      <c r="B467" s="90" t="s">
        <v>310</v>
      </c>
      <c r="C467" s="116">
        <f>'Nat Mens'!O467</f>
        <v>0</v>
      </c>
      <c r="D467" s="331"/>
      <c r="E467" s="363"/>
      <c r="F467" s="351"/>
      <c r="G467" s="351"/>
      <c r="H467" s="362"/>
      <c r="I467" s="331"/>
      <c r="J467" s="351"/>
      <c r="K467" s="363"/>
      <c r="L467" s="351"/>
      <c r="M467" s="351"/>
      <c r="N467" s="351"/>
      <c r="O467" s="334"/>
    </row>
    <row r="468" spans="1:18" x14ac:dyDescent="0.25">
      <c r="A468" s="107" t="s">
        <v>65</v>
      </c>
      <c r="B468" s="90" t="s">
        <v>311</v>
      </c>
      <c r="C468" s="116">
        <f>'Nat Mens'!O468</f>
        <v>0</v>
      </c>
      <c r="D468" s="331"/>
      <c r="E468" s="363"/>
      <c r="F468" s="351"/>
      <c r="G468" s="351"/>
      <c r="H468" s="362"/>
      <c r="I468" s="331"/>
      <c r="J468" s="351"/>
      <c r="K468" s="363"/>
      <c r="L468" s="351"/>
      <c r="M468" s="351"/>
      <c r="N468" s="351"/>
      <c r="O468" s="334"/>
    </row>
    <row r="469" spans="1:18" x14ac:dyDescent="0.25">
      <c r="A469" s="107" t="s">
        <v>67</v>
      </c>
      <c r="B469" s="90" t="s">
        <v>312</v>
      </c>
      <c r="C469" s="116">
        <f>'Nat Mens'!O469</f>
        <v>0</v>
      </c>
      <c r="D469" s="331"/>
      <c r="E469" s="363"/>
      <c r="F469" s="351"/>
      <c r="G469" s="351"/>
      <c r="H469" s="362"/>
      <c r="I469" s="331"/>
      <c r="J469" s="351"/>
      <c r="K469" s="363"/>
      <c r="L469" s="351"/>
      <c r="M469" s="351"/>
      <c r="N469" s="351"/>
      <c r="O469" s="334"/>
    </row>
    <row r="470" spans="1:18" x14ac:dyDescent="0.25">
      <c r="A470" s="107" t="s">
        <v>69</v>
      </c>
      <c r="B470" s="90" t="s">
        <v>313</v>
      </c>
      <c r="C470" s="116">
        <f>'Nat Mens'!O470</f>
        <v>0</v>
      </c>
      <c r="D470" s="331"/>
      <c r="E470" s="363"/>
      <c r="F470" s="351"/>
      <c r="G470" s="351"/>
      <c r="H470" s="362"/>
      <c r="I470" s="331"/>
      <c r="J470" s="351"/>
      <c r="K470" s="363"/>
      <c r="L470" s="351"/>
      <c r="M470" s="351"/>
      <c r="N470" s="351"/>
      <c r="O470" s="334"/>
    </row>
    <row r="471" spans="1:18" x14ac:dyDescent="0.25">
      <c r="A471" s="107" t="s">
        <v>71</v>
      </c>
      <c r="B471" s="90" t="s">
        <v>314</v>
      </c>
      <c r="C471" s="116">
        <f>'Nat Mens'!O471</f>
        <v>0</v>
      </c>
      <c r="D471" s="331"/>
      <c r="E471" s="363"/>
      <c r="F471" s="351"/>
      <c r="G471" s="351"/>
      <c r="H471" s="362"/>
      <c r="I471" s="331"/>
      <c r="J471" s="351"/>
      <c r="K471" s="363"/>
      <c r="L471" s="351"/>
      <c r="M471" s="351"/>
      <c r="N471" s="351"/>
      <c r="O471" s="334"/>
    </row>
    <row r="472" spans="1:18" x14ac:dyDescent="0.25">
      <c r="A472" s="107" t="s">
        <v>73</v>
      </c>
      <c r="B472" s="90" t="s">
        <v>315</v>
      </c>
      <c r="C472" s="116">
        <f>'Nat Mens'!O472</f>
        <v>0</v>
      </c>
      <c r="D472" s="331"/>
      <c r="E472" s="363"/>
      <c r="F472" s="351"/>
      <c r="G472" s="351"/>
      <c r="H472" s="362"/>
      <c r="I472" s="331"/>
      <c r="J472" s="351"/>
      <c r="K472" s="363"/>
      <c r="L472" s="351"/>
      <c r="M472" s="351"/>
      <c r="N472" s="351"/>
      <c r="O472" s="334"/>
    </row>
    <row r="473" spans="1:18" x14ac:dyDescent="0.25">
      <c r="A473" s="107" t="s">
        <v>75</v>
      </c>
      <c r="B473" s="90" t="s">
        <v>316</v>
      </c>
      <c r="C473" s="116">
        <f>'Nat Mens'!O473</f>
        <v>5</v>
      </c>
      <c r="D473" s="331"/>
      <c r="E473" s="363"/>
      <c r="F473" s="351"/>
      <c r="G473" s="351"/>
      <c r="H473" s="362"/>
      <c r="I473" s="331"/>
      <c r="J473" s="351"/>
      <c r="K473" s="363"/>
      <c r="L473" s="351"/>
      <c r="M473" s="351"/>
      <c r="N473" s="351"/>
      <c r="O473" s="334"/>
    </row>
    <row r="474" spans="1:18" x14ac:dyDescent="0.25">
      <c r="A474" s="107" t="s">
        <v>77</v>
      </c>
      <c r="B474" s="49" t="s">
        <v>119</v>
      </c>
      <c r="C474" s="275">
        <f>'Nat Mens'!O474</f>
        <v>37</v>
      </c>
      <c r="D474" s="364"/>
      <c r="E474" s="364"/>
      <c r="F474" s="364"/>
      <c r="G474" s="364"/>
      <c r="H474" s="364"/>
      <c r="I474" s="364"/>
      <c r="J474" s="364"/>
      <c r="K474" s="364"/>
      <c r="L474" s="364"/>
      <c r="M474" s="364"/>
      <c r="N474" s="364"/>
      <c r="O474" s="364"/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317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ht="25.5" x14ac:dyDescent="0.25">
      <c r="A479" s="110" t="s">
        <v>376</v>
      </c>
      <c r="B479" s="40" t="s">
        <v>319</v>
      </c>
      <c r="C479" s="67">
        <v>2018</v>
      </c>
      <c r="D479" s="67">
        <v>2017</v>
      </c>
      <c r="E479" s="67">
        <f t="shared" ref="E479:M479" si="3">F479+1</f>
        <v>2016</v>
      </c>
      <c r="F479" s="67">
        <f t="shared" si="3"/>
        <v>2015</v>
      </c>
      <c r="G479" s="67">
        <f t="shared" si="3"/>
        <v>2014</v>
      </c>
      <c r="H479" s="67">
        <f t="shared" si="3"/>
        <v>2013</v>
      </c>
      <c r="I479" s="67">
        <f t="shared" si="3"/>
        <v>2012</v>
      </c>
      <c r="J479" s="67">
        <f t="shared" si="3"/>
        <v>2011</v>
      </c>
      <c r="K479" s="67">
        <f t="shared" si="3"/>
        <v>2010</v>
      </c>
      <c r="L479" s="67">
        <f t="shared" si="3"/>
        <v>2009</v>
      </c>
      <c r="M479" s="67">
        <f t="shared" si="3"/>
        <v>2008</v>
      </c>
      <c r="N479" s="67">
        <f>O479+1</f>
        <v>2007</v>
      </c>
      <c r="O479" s="67">
        <v>2006</v>
      </c>
      <c r="P479" s="67">
        <v>2005</v>
      </c>
      <c r="Q479" s="67">
        <v>2004</v>
      </c>
      <c r="R479" s="67" t="s">
        <v>442</v>
      </c>
    </row>
    <row r="480" spans="1:18" x14ac:dyDescent="0.25">
      <c r="A480" s="107" t="s">
        <v>13</v>
      </c>
      <c r="B480" s="41" t="s">
        <v>321</v>
      </c>
      <c r="C480" s="33">
        <f>SUM(C481:C484)</f>
        <v>0</v>
      </c>
      <c r="D480" s="771">
        <v>32</v>
      </c>
      <c r="E480" s="33">
        <f t="shared" ref="E480:Q480" si="4">SUM(E481:E484)</f>
        <v>27</v>
      </c>
      <c r="F480" s="33">
        <f t="shared" si="4"/>
        <v>32</v>
      </c>
      <c r="G480" s="33">
        <f t="shared" si="4"/>
        <v>32</v>
      </c>
      <c r="H480" s="33">
        <f t="shared" si="4"/>
        <v>7</v>
      </c>
      <c r="I480" s="33">
        <f t="shared" si="4"/>
        <v>9</v>
      </c>
      <c r="J480" s="33">
        <f t="shared" si="4"/>
        <v>32</v>
      </c>
      <c r="K480" s="33">
        <f t="shared" si="4"/>
        <v>9</v>
      </c>
      <c r="L480" s="33">
        <f t="shared" si="4"/>
        <v>5</v>
      </c>
      <c r="M480" s="33">
        <f t="shared" si="4"/>
        <v>11</v>
      </c>
      <c r="N480" s="33">
        <f t="shared" si="4"/>
        <v>18</v>
      </c>
      <c r="O480" s="33">
        <f t="shared" si="4"/>
        <v>3</v>
      </c>
      <c r="P480" s="33">
        <f t="shared" si="4"/>
        <v>22</v>
      </c>
      <c r="Q480" s="33">
        <f t="shared" si="4"/>
        <v>0</v>
      </c>
      <c r="R480" s="365">
        <f t="shared" ref="R480:R511" si="5">SUM(C480:Q480)</f>
        <v>239</v>
      </c>
    </row>
    <row r="481" spans="1:18" x14ac:dyDescent="0.25">
      <c r="A481" s="106" t="s">
        <v>15</v>
      </c>
      <c r="B481" s="63" t="s">
        <v>322</v>
      </c>
      <c r="C481" s="122">
        <f>'Nat Mens'!O481</f>
        <v>0</v>
      </c>
      <c r="D481" s="772">
        <v>1</v>
      </c>
      <c r="E481" s="122">
        <v>1</v>
      </c>
      <c r="F481" s="122">
        <v>1</v>
      </c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  <c r="R481" s="328">
        <f t="shared" si="5"/>
        <v>3</v>
      </c>
    </row>
    <row r="482" spans="1:18" x14ac:dyDescent="0.25">
      <c r="A482" s="106" t="s">
        <v>17</v>
      </c>
      <c r="B482" s="42" t="s">
        <v>323</v>
      </c>
      <c r="C482" s="122">
        <f>'Nat Mens'!O482</f>
        <v>0</v>
      </c>
      <c r="D482" s="772">
        <v>1</v>
      </c>
      <c r="E482" s="122">
        <v>1</v>
      </c>
      <c r="F482" s="122">
        <v>1</v>
      </c>
      <c r="G482" s="122">
        <v>1</v>
      </c>
      <c r="H482" s="122">
        <v>0</v>
      </c>
      <c r="I482" s="122">
        <v>1</v>
      </c>
      <c r="J482" s="122">
        <v>1</v>
      </c>
      <c r="K482" s="122">
        <v>0</v>
      </c>
      <c r="L482" s="122">
        <v>0</v>
      </c>
      <c r="M482" s="122">
        <v>1</v>
      </c>
      <c r="N482" s="122">
        <v>1</v>
      </c>
      <c r="O482" s="122">
        <v>1</v>
      </c>
      <c r="P482" s="122">
        <v>1</v>
      </c>
      <c r="Q482" s="329"/>
      <c r="R482" s="328">
        <f t="shared" si="5"/>
        <v>10</v>
      </c>
    </row>
    <row r="483" spans="1:18" x14ac:dyDescent="0.25">
      <c r="A483" s="106" t="s">
        <v>132</v>
      </c>
      <c r="B483" s="42" t="s">
        <v>385</v>
      </c>
      <c r="C483" s="122">
        <f>'Nat Mens'!O483</f>
        <v>0</v>
      </c>
      <c r="D483" s="772">
        <v>30</v>
      </c>
      <c r="E483" s="122">
        <v>25</v>
      </c>
      <c r="F483" s="122">
        <v>30</v>
      </c>
      <c r="G483" s="122">
        <v>31</v>
      </c>
      <c r="H483" s="122">
        <v>7</v>
      </c>
      <c r="I483" s="122">
        <v>8</v>
      </c>
      <c r="J483" s="122">
        <v>31</v>
      </c>
      <c r="K483" s="122">
        <v>9</v>
      </c>
      <c r="L483" s="122">
        <v>5</v>
      </c>
      <c r="M483" s="122">
        <v>10</v>
      </c>
      <c r="N483" s="122">
        <v>17</v>
      </c>
      <c r="O483" s="122">
        <v>2</v>
      </c>
      <c r="P483" s="122">
        <v>21</v>
      </c>
      <c r="Q483" s="329"/>
      <c r="R483" s="328">
        <f t="shared" si="5"/>
        <v>226</v>
      </c>
    </row>
    <row r="484" spans="1:18" x14ac:dyDescent="0.25">
      <c r="A484" s="164" t="s">
        <v>133</v>
      </c>
      <c r="B484" s="163" t="s">
        <v>386</v>
      </c>
      <c r="C484" s="122">
        <f>'Nat Mens'!O484</f>
        <v>0</v>
      </c>
      <c r="D484" s="772">
        <v>0</v>
      </c>
      <c r="E484" s="329"/>
      <c r="F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  <c r="R484" s="328">
        <f t="shared" si="5"/>
        <v>0</v>
      </c>
    </row>
    <row r="485" spans="1:18" x14ac:dyDescent="0.25">
      <c r="A485" s="107" t="s">
        <v>19</v>
      </c>
      <c r="B485" s="41" t="s">
        <v>324</v>
      </c>
      <c r="C485" s="33">
        <f>SUM(C486:C487)</f>
        <v>0</v>
      </c>
      <c r="D485" s="771">
        <v>208</v>
      </c>
      <c r="E485" s="33">
        <f t="shared" ref="E485:Q485" si="6">SUM(E486:E487)</f>
        <v>164</v>
      </c>
      <c r="F485" s="33">
        <f t="shared" si="6"/>
        <v>77</v>
      </c>
      <c r="G485" s="33">
        <f t="shared" si="6"/>
        <v>4</v>
      </c>
      <c r="H485" s="33">
        <f t="shared" si="6"/>
        <v>1</v>
      </c>
      <c r="I485" s="33">
        <f t="shared" si="6"/>
        <v>0</v>
      </c>
      <c r="J485" s="33">
        <f t="shared" si="6"/>
        <v>5</v>
      </c>
      <c r="K485" s="33">
        <f t="shared" si="6"/>
        <v>2</v>
      </c>
      <c r="L485" s="33">
        <f t="shared" si="6"/>
        <v>10</v>
      </c>
      <c r="M485" s="33">
        <f t="shared" si="6"/>
        <v>62</v>
      </c>
      <c r="N485" s="33">
        <f t="shared" si="6"/>
        <v>83</v>
      </c>
      <c r="O485" s="33">
        <f t="shared" si="6"/>
        <v>7</v>
      </c>
      <c r="P485" s="33">
        <f t="shared" si="6"/>
        <v>155</v>
      </c>
      <c r="Q485" s="33">
        <f t="shared" si="6"/>
        <v>0</v>
      </c>
      <c r="R485" s="365">
        <f t="shared" si="5"/>
        <v>778</v>
      </c>
    </row>
    <row r="486" spans="1:18" x14ac:dyDescent="0.25">
      <c r="A486" s="106" t="s">
        <v>21</v>
      </c>
      <c r="B486" s="42" t="s">
        <v>325</v>
      </c>
      <c r="C486" s="122">
        <f>'Nat Mens'!O486</f>
        <v>0</v>
      </c>
      <c r="D486" s="772">
        <v>61</v>
      </c>
      <c r="E486" s="122">
        <v>53</v>
      </c>
      <c r="F486" s="122">
        <v>0</v>
      </c>
      <c r="G486" s="122">
        <v>0</v>
      </c>
      <c r="H486" s="122">
        <v>1</v>
      </c>
      <c r="I486" s="122">
        <v>0</v>
      </c>
      <c r="J486" s="122">
        <v>5</v>
      </c>
      <c r="K486" s="122">
        <v>2</v>
      </c>
      <c r="L486" s="122">
        <v>6</v>
      </c>
      <c r="M486" s="122">
        <v>28</v>
      </c>
      <c r="N486" s="122">
        <v>19</v>
      </c>
      <c r="O486" s="122">
        <v>4</v>
      </c>
      <c r="P486" s="122">
        <v>68</v>
      </c>
      <c r="Q486" s="329"/>
      <c r="R486" s="328">
        <f t="shared" si="5"/>
        <v>247</v>
      </c>
    </row>
    <row r="487" spans="1:18" x14ac:dyDescent="0.25">
      <c r="A487" s="106" t="s">
        <v>23</v>
      </c>
      <c r="B487" s="42" t="s">
        <v>326</v>
      </c>
      <c r="C487" s="122">
        <f>'Nat Mens'!O487</f>
        <v>0</v>
      </c>
      <c r="D487" s="772">
        <v>147</v>
      </c>
      <c r="E487" s="122">
        <v>111</v>
      </c>
      <c r="F487" s="122">
        <v>77</v>
      </c>
      <c r="G487" s="122">
        <v>4</v>
      </c>
      <c r="H487" s="122">
        <v>0</v>
      </c>
      <c r="I487" s="122">
        <v>0</v>
      </c>
      <c r="J487" s="122">
        <v>0</v>
      </c>
      <c r="K487" s="122">
        <v>0</v>
      </c>
      <c r="L487" s="122">
        <v>4</v>
      </c>
      <c r="M487" s="122">
        <v>34</v>
      </c>
      <c r="N487" s="122">
        <v>64</v>
      </c>
      <c r="O487" s="122">
        <v>3</v>
      </c>
      <c r="P487" s="122">
        <v>87</v>
      </c>
      <c r="Q487" s="329"/>
      <c r="R487" s="328">
        <f t="shared" si="5"/>
        <v>531</v>
      </c>
    </row>
    <row r="488" spans="1:18" x14ac:dyDescent="0.25">
      <c r="A488" s="107" t="s">
        <v>25</v>
      </c>
      <c r="B488" s="41" t="s">
        <v>427</v>
      </c>
      <c r="C488" s="33">
        <f>SUM(C489:C490)</f>
        <v>0</v>
      </c>
      <c r="D488" s="771">
        <v>18</v>
      </c>
      <c r="E488" s="33">
        <f t="shared" ref="E488:Q488" si="7">SUM(E489:E490)</f>
        <v>9</v>
      </c>
      <c r="F488" s="33">
        <f t="shared" si="7"/>
        <v>9</v>
      </c>
      <c r="G488" s="33">
        <f t="shared" si="7"/>
        <v>1</v>
      </c>
      <c r="H488" s="33">
        <f t="shared" si="7"/>
        <v>20</v>
      </c>
      <c r="I488" s="33">
        <f t="shared" si="7"/>
        <v>0</v>
      </c>
      <c r="J488" s="33">
        <f t="shared" si="7"/>
        <v>11</v>
      </c>
      <c r="K488" s="33">
        <f t="shared" si="7"/>
        <v>0</v>
      </c>
      <c r="L488" s="33">
        <f t="shared" si="7"/>
        <v>0</v>
      </c>
      <c r="M488" s="33">
        <f t="shared" si="7"/>
        <v>13</v>
      </c>
      <c r="N488" s="33">
        <f t="shared" si="7"/>
        <v>12</v>
      </c>
      <c r="O488" s="33">
        <f t="shared" si="7"/>
        <v>1</v>
      </c>
      <c r="P488" s="33">
        <f t="shared" si="7"/>
        <v>9</v>
      </c>
      <c r="Q488" s="33">
        <f t="shared" si="7"/>
        <v>0</v>
      </c>
      <c r="R488" s="365">
        <f t="shared" si="5"/>
        <v>103</v>
      </c>
    </row>
    <row r="489" spans="1:18" x14ac:dyDescent="0.25">
      <c r="A489" s="106" t="s">
        <v>27</v>
      </c>
      <c r="B489" s="63" t="s">
        <v>425</v>
      </c>
      <c r="C489" s="122">
        <f>'Nat Mens'!O489</f>
        <v>0</v>
      </c>
      <c r="D489" s="772">
        <v>9</v>
      </c>
      <c r="E489" s="122">
        <v>9</v>
      </c>
      <c r="F489" s="122">
        <v>9</v>
      </c>
      <c r="G489" s="122">
        <v>1</v>
      </c>
      <c r="H489" s="122">
        <v>20</v>
      </c>
      <c r="I489" s="122">
        <v>0</v>
      </c>
      <c r="J489" s="122">
        <v>11</v>
      </c>
      <c r="K489" s="122">
        <v>0</v>
      </c>
      <c r="L489" s="122">
        <v>0</v>
      </c>
      <c r="M489" s="122">
        <v>13</v>
      </c>
      <c r="N489" s="122">
        <v>12</v>
      </c>
      <c r="O489" s="122">
        <v>1</v>
      </c>
      <c r="P489" s="122">
        <v>9</v>
      </c>
      <c r="Q489" s="329"/>
      <c r="R489" s="328">
        <f t="shared" si="5"/>
        <v>94</v>
      </c>
    </row>
    <row r="490" spans="1:18" x14ac:dyDescent="0.25">
      <c r="A490" s="106" t="s">
        <v>29</v>
      </c>
      <c r="B490" s="63" t="s">
        <v>426</v>
      </c>
      <c r="C490" s="122">
        <f>'Nat Mens'!O490</f>
        <v>0</v>
      </c>
      <c r="D490" s="772">
        <v>9</v>
      </c>
      <c r="E490" s="329"/>
      <c r="F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  <c r="R490" s="328">
        <f t="shared" si="5"/>
        <v>9</v>
      </c>
    </row>
    <row r="491" spans="1:18" x14ac:dyDescent="0.25">
      <c r="A491" s="107" t="s">
        <v>33</v>
      </c>
      <c r="B491" s="43" t="s">
        <v>327</v>
      </c>
      <c r="C491" s="39">
        <f>SUM(C492:C497)</f>
        <v>53</v>
      </c>
      <c r="D491" s="773">
        <v>1187</v>
      </c>
      <c r="E491" s="39">
        <f t="shared" ref="E491:Q491" si="8">SUM(E492:E497)</f>
        <v>231</v>
      </c>
      <c r="F491" s="39">
        <f t="shared" si="8"/>
        <v>145</v>
      </c>
      <c r="G491" s="39">
        <f t="shared" si="8"/>
        <v>153</v>
      </c>
      <c r="H491" s="39">
        <f t="shared" si="8"/>
        <v>155</v>
      </c>
      <c r="I491" s="39">
        <f t="shared" si="8"/>
        <v>121</v>
      </c>
      <c r="J491" s="39">
        <f t="shared" si="8"/>
        <v>303</v>
      </c>
      <c r="K491" s="39">
        <f t="shared" si="8"/>
        <v>176</v>
      </c>
      <c r="L491" s="39">
        <f t="shared" si="8"/>
        <v>344</v>
      </c>
      <c r="M491" s="39">
        <f t="shared" si="8"/>
        <v>352</v>
      </c>
      <c r="N491" s="39">
        <f t="shared" si="8"/>
        <v>450</v>
      </c>
      <c r="O491" s="39">
        <f t="shared" si="8"/>
        <v>225</v>
      </c>
      <c r="P491" s="39">
        <f t="shared" si="8"/>
        <v>650</v>
      </c>
      <c r="Q491" s="39">
        <f t="shared" si="8"/>
        <v>0</v>
      </c>
      <c r="R491" s="367">
        <f t="shared" si="5"/>
        <v>4545</v>
      </c>
    </row>
    <row r="492" spans="1:18" x14ac:dyDescent="0.25">
      <c r="A492" s="164" t="s">
        <v>139</v>
      </c>
      <c r="B492" s="165" t="s">
        <v>387</v>
      </c>
      <c r="C492" s="122">
        <f>'Nat Mens'!O492</f>
        <v>0</v>
      </c>
      <c r="D492" s="772">
        <v>0</v>
      </c>
      <c r="E492" s="329"/>
      <c r="F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  <c r="R492" s="328">
        <f t="shared" si="5"/>
        <v>0</v>
      </c>
    </row>
    <row r="493" spans="1:18" x14ac:dyDescent="0.25">
      <c r="A493" s="164" t="s">
        <v>140</v>
      </c>
      <c r="B493" s="165" t="s">
        <v>388</v>
      </c>
      <c r="C493" s="122">
        <f>'Nat Mens'!O493</f>
        <v>0</v>
      </c>
      <c r="D493" s="772">
        <v>0</v>
      </c>
      <c r="E493" s="329"/>
      <c r="F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  <c r="R493" s="328">
        <f t="shared" si="5"/>
        <v>0</v>
      </c>
    </row>
    <row r="494" spans="1:18" x14ac:dyDescent="0.25">
      <c r="A494" s="164" t="s">
        <v>141</v>
      </c>
      <c r="B494" s="165" t="s">
        <v>389</v>
      </c>
      <c r="C494" s="122">
        <f>'Nat Mens'!O494</f>
        <v>1</v>
      </c>
      <c r="D494" s="772">
        <v>13</v>
      </c>
      <c r="E494" s="329"/>
      <c r="F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  <c r="R494" s="328">
        <f t="shared" si="5"/>
        <v>14</v>
      </c>
    </row>
    <row r="495" spans="1:18" x14ac:dyDescent="0.25">
      <c r="A495" s="164" t="s">
        <v>142</v>
      </c>
      <c r="B495" s="44" t="s">
        <v>328</v>
      </c>
      <c r="C495" s="122">
        <f>'Nat Mens'!O495</f>
        <v>3</v>
      </c>
      <c r="D495" s="772">
        <v>21</v>
      </c>
      <c r="E495" s="122">
        <v>6</v>
      </c>
      <c r="F495" s="122">
        <v>11</v>
      </c>
      <c r="G495" s="122">
        <v>9</v>
      </c>
      <c r="H495" s="122">
        <v>3</v>
      </c>
      <c r="I495" s="122">
        <v>1</v>
      </c>
      <c r="J495" s="122">
        <v>4</v>
      </c>
      <c r="K495" s="122">
        <v>3</v>
      </c>
      <c r="L495" s="122">
        <v>4</v>
      </c>
      <c r="M495" s="122">
        <v>7</v>
      </c>
      <c r="N495" s="122">
        <v>10</v>
      </c>
      <c r="O495" s="122">
        <v>1</v>
      </c>
      <c r="P495" s="122">
        <v>21</v>
      </c>
      <c r="Q495" s="329"/>
      <c r="R495" s="328">
        <f t="shared" si="5"/>
        <v>104</v>
      </c>
    </row>
    <row r="496" spans="1:18" x14ac:dyDescent="0.25">
      <c r="A496" s="164" t="s">
        <v>392</v>
      </c>
      <c r="B496" s="165" t="s">
        <v>390</v>
      </c>
      <c r="C496" s="122">
        <f>'Nat Mens'!O496</f>
        <v>5</v>
      </c>
      <c r="D496" s="772">
        <v>37</v>
      </c>
      <c r="E496" s="329"/>
      <c r="F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  <c r="R496" s="328">
        <f t="shared" si="5"/>
        <v>42</v>
      </c>
    </row>
    <row r="497" spans="1:18" x14ac:dyDescent="0.25">
      <c r="A497" s="164" t="s">
        <v>391</v>
      </c>
      <c r="B497" s="44" t="s">
        <v>329</v>
      </c>
      <c r="C497" s="122">
        <f>'Nat Mens'!O497</f>
        <v>44</v>
      </c>
      <c r="D497" s="772">
        <v>1116</v>
      </c>
      <c r="E497" s="122">
        <v>225</v>
      </c>
      <c r="F497" s="122">
        <v>134</v>
      </c>
      <c r="G497" s="122">
        <v>144</v>
      </c>
      <c r="H497" s="122">
        <v>152</v>
      </c>
      <c r="I497" s="122">
        <v>120</v>
      </c>
      <c r="J497" s="122">
        <v>299</v>
      </c>
      <c r="K497" s="122">
        <v>173</v>
      </c>
      <c r="L497" s="122">
        <v>340</v>
      </c>
      <c r="M497" s="122">
        <v>345</v>
      </c>
      <c r="N497" s="122">
        <v>440</v>
      </c>
      <c r="O497" s="122">
        <v>224</v>
      </c>
      <c r="P497" s="122">
        <v>629</v>
      </c>
      <c r="Q497" s="329"/>
      <c r="R497" s="328">
        <f t="shared" si="5"/>
        <v>4385</v>
      </c>
    </row>
    <row r="498" spans="1:18" ht="25.5" x14ac:dyDescent="0.25">
      <c r="A498" s="107" t="s">
        <v>35</v>
      </c>
      <c r="B498" s="45" t="s">
        <v>330</v>
      </c>
      <c r="C498" s="310">
        <f>'Nat Mens'!O498</f>
        <v>53</v>
      </c>
      <c r="D498" s="774">
        <v>664</v>
      </c>
      <c r="E498" s="310">
        <v>76</v>
      </c>
      <c r="F498" s="310">
        <v>117</v>
      </c>
      <c r="G498" s="310">
        <v>569</v>
      </c>
      <c r="H498" s="310">
        <v>192</v>
      </c>
      <c r="I498" s="310">
        <v>97</v>
      </c>
      <c r="J498" s="310">
        <v>208</v>
      </c>
      <c r="K498" s="310">
        <v>183</v>
      </c>
      <c r="L498" s="310">
        <v>281</v>
      </c>
      <c r="M498" s="310">
        <v>483</v>
      </c>
      <c r="N498" s="310">
        <v>495</v>
      </c>
      <c r="O498" s="310">
        <v>81</v>
      </c>
      <c r="P498" s="310">
        <v>510</v>
      </c>
      <c r="Q498" s="311">
        <v>0</v>
      </c>
      <c r="R498" s="310">
        <f t="shared" si="5"/>
        <v>4009</v>
      </c>
    </row>
    <row r="499" spans="1:18" ht="25.5" x14ac:dyDescent="0.25">
      <c r="A499" s="107" t="s">
        <v>37</v>
      </c>
      <c r="B499" s="45" t="s">
        <v>331</v>
      </c>
      <c r="C499" s="311">
        <f>SUM(C500:C503)</f>
        <v>202</v>
      </c>
      <c r="D499" s="775">
        <v>1132</v>
      </c>
      <c r="E499" s="311">
        <f t="shared" ref="E499:Q499" si="9">SUM(E500:E503)</f>
        <v>304</v>
      </c>
      <c r="F499" s="311">
        <v>659</v>
      </c>
      <c r="G499" s="311">
        <v>687</v>
      </c>
      <c r="H499" s="311">
        <v>170</v>
      </c>
      <c r="I499" s="311">
        <v>106</v>
      </c>
      <c r="J499" s="311">
        <v>249</v>
      </c>
      <c r="K499" s="311">
        <v>223</v>
      </c>
      <c r="L499" s="311">
        <v>239</v>
      </c>
      <c r="M499" s="311">
        <v>360</v>
      </c>
      <c r="N499" s="311">
        <v>532</v>
      </c>
      <c r="O499" s="311">
        <v>245</v>
      </c>
      <c r="P499" s="311">
        <v>950</v>
      </c>
      <c r="Q499" s="311">
        <f t="shared" si="9"/>
        <v>0</v>
      </c>
      <c r="R499" s="311">
        <f t="shared" si="5"/>
        <v>6058</v>
      </c>
    </row>
    <row r="500" spans="1:18" x14ac:dyDescent="0.25">
      <c r="A500" s="106" t="s">
        <v>149</v>
      </c>
      <c r="B500" s="46" t="s">
        <v>332</v>
      </c>
      <c r="C500" s="122">
        <f>'Nat Mens'!O500</f>
        <v>6</v>
      </c>
      <c r="D500" s="772">
        <v>70</v>
      </c>
      <c r="E500" s="122">
        <v>16</v>
      </c>
      <c r="F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  <c r="R500" s="328">
        <f t="shared" si="5"/>
        <v>92</v>
      </c>
    </row>
    <row r="501" spans="1:18" x14ac:dyDescent="0.25">
      <c r="A501" s="106" t="s">
        <v>150</v>
      </c>
      <c r="B501" s="46" t="s">
        <v>333</v>
      </c>
      <c r="C501" s="122">
        <f>'Nat Mens'!O501</f>
        <v>21</v>
      </c>
      <c r="D501" s="772">
        <v>119</v>
      </c>
      <c r="E501" s="122">
        <v>36</v>
      </c>
      <c r="F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  <c r="R501" s="328">
        <f t="shared" si="5"/>
        <v>176</v>
      </c>
    </row>
    <row r="502" spans="1:18" x14ac:dyDescent="0.25">
      <c r="A502" s="106" t="s">
        <v>151</v>
      </c>
      <c r="B502" s="46" t="s">
        <v>334</v>
      </c>
      <c r="C502" s="122">
        <f>'Nat Mens'!O502</f>
        <v>0</v>
      </c>
      <c r="D502" s="772">
        <v>41</v>
      </c>
      <c r="E502" s="122">
        <v>5</v>
      </c>
      <c r="F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  <c r="R502" s="328">
        <f t="shared" si="5"/>
        <v>46</v>
      </c>
    </row>
    <row r="503" spans="1:18" x14ac:dyDescent="0.25">
      <c r="A503" s="106" t="s">
        <v>152</v>
      </c>
      <c r="B503" s="46" t="s">
        <v>335</v>
      </c>
      <c r="C503" s="122">
        <f>'Nat Mens'!O503</f>
        <v>175</v>
      </c>
      <c r="D503" s="772">
        <v>902</v>
      </c>
      <c r="E503" s="122">
        <v>247</v>
      </c>
      <c r="F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  <c r="R503" s="328">
        <f t="shared" si="5"/>
        <v>1324</v>
      </c>
    </row>
    <row r="504" spans="1:18" x14ac:dyDescent="0.25">
      <c r="A504" s="107" t="s">
        <v>39</v>
      </c>
      <c r="B504" s="45" t="s">
        <v>336</v>
      </c>
      <c r="C504" s="311">
        <f t="shared" ref="C504" si="10">SUM(C505:C508)</f>
        <v>71</v>
      </c>
      <c r="D504" s="775">
        <v>754</v>
      </c>
      <c r="E504" s="311">
        <f t="shared" ref="E504" si="11">SUM(E505:E508)</f>
        <v>266</v>
      </c>
      <c r="F504" s="311">
        <v>347</v>
      </c>
      <c r="G504" s="311">
        <v>273</v>
      </c>
      <c r="H504" s="311">
        <v>174</v>
      </c>
      <c r="I504" s="311">
        <v>156</v>
      </c>
      <c r="J504" s="311">
        <v>177</v>
      </c>
      <c r="K504" s="311">
        <v>180</v>
      </c>
      <c r="L504" s="311">
        <v>132</v>
      </c>
      <c r="M504" s="311">
        <v>346</v>
      </c>
      <c r="N504" s="311">
        <v>312</v>
      </c>
      <c r="O504" s="311">
        <v>320</v>
      </c>
      <c r="P504" s="311">
        <v>508</v>
      </c>
      <c r="Q504" s="311">
        <f t="shared" ref="Q504" si="12">SUM(Q505:Q508)</f>
        <v>0</v>
      </c>
      <c r="R504" s="311">
        <f t="shared" si="5"/>
        <v>4016</v>
      </c>
    </row>
    <row r="505" spans="1:18" x14ac:dyDescent="0.25">
      <c r="A505" s="106" t="s">
        <v>154</v>
      </c>
      <c r="B505" s="46" t="s">
        <v>337</v>
      </c>
      <c r="C505" s="122">
        <f>'Nat Mens'!O505</f>
        <v>1</v>
      </c>
      <c r="D505" s="772">
        <v>112</v>
      </c>
      <c r="E505" s="122">
        <v>8</v>
      </c>
      <c r="F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  <c r="R505" s="328">
        <f t="shared" si="5"/>
        <v>121</v>
      </c>
    </row>
    <row r="506" spans="1:18" x14ac:dyDescent="0.25">
      <c r="A506" s="106" t="s">
        <v>155</v>
      </c>
      <c r="B506" s="46" t="s">
        <v>338</v>
      </c>
      <c r="C506" s="122">
        <f>'Nat Mens'!O506</f>
        <v>3</v>
      </c>
      <c r="D506" s="772">
        <v>127</v>
      </c>
      <c r="E506" s="122">
        <v>41</v>
      </c>
      <c r="F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  <c r="R506" s="328">
        <f t="shared" si="5"/>
        <v>171</v>
      </c>
    </row>
    <row r="507" spans="1:18" x14ac:dyDescent="0.25">
      <c r="A507" s="106" t="s">
        <v>156</v>
      </c>
      <c r="B507" s="46" t="s">
        <v>339</v>
      </c>
      <c r="C507" s="122">
        <f>'Nat Mens'!O507</f>
        <v>26</v>
      </c>
      <c r="D507" s="772">
        <v>338</v>
      </c>
      <c r="E507" s="122">
        <v>134</v>
      </c>
      <c r="F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  <c r="R507" s="328">
        <f t="shared" si="5"/>
        <v>498</v>
      </c>
    </row>
    <row r="508" spans="1:18" x14ac:dyDescent="0.25">
      <c r="A508" s="106" t="s">
        <v>157</v>
      </c>
      <c r="B508" s="46" t="s">
        <v>340</v>
      </c>
      <c r="C508" s="122">
        <f>'Nat Mens'!O508</f>
        <v>41</v>
      </c>
      <c r="D508" s="772">
        <v>177</v>
      </c>
      <c r="E508" s="122">
        <v>83</v>
      </c>
      <c r="F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  <c r="R508" s="328">
        <f t="shared" si="5"/>
        <v>301</v>
      </c>
    </row>
    <row r="509" spans="1:18" x14ac:dyDescent="0.25">
      <c r="A509" s="107" t="s">
        <v>41</v>
      </c>
      <c r="B509" s="47" t="s">
        <v>341</v>
      </c>
      <c r="C509" s="368">
        <f>SUM(C510:C511)</f>
        <v>60</v>
      </c>
      <c r="D509" s="776">
        <v>188</v>
      </c>
      <c r="E509" s="31">
        <f t="shared" ref="E509:Q509" si="13">SUM(E510:E511)</f>
        <v>59</v>
      </c>
      <c r="F509" s="31">
        <v>75</v>
      </c>
      <c r="G509" s="31">
        <v>99</v>
      </c>
      <c r="H509" s="31">
        <v>106</v>
      </c>
      <c r="I509" s="31">
        <v>16</v>
      </c>
      <c r="J509" s="31">
        <v>37</v>
      </c>
      <c r="K509" s="31">
        <v>14</v>
      </c>
      <c r="L509" s="31">
        <v>49</v>
      </c>
      <c r="M509" s="31">
        <v>133</v>
      </c>
      <c r="N509" s="31">
        <v>98</v>
      </c>
      <c r="O509" s="31">
        <v>17</v>
      </c>
      <c r="P509" s="31">
        <v>363</v>
      </c>
      <c r="Q509" s="31">
        <f t="shared" si="13"/>
        <v>0</v>
      </c>
      <c r="R509" s="368">
        <f t="shared" si="5"/>
        <v>1314</v>
      </c>
    </row>
    <row r="510" spans="1:18" x14ac:dyDescent="0.25">
      <c r="A510" s="106" t="s">
        <v>159</v>
      </c>
      <c r="B510" s="44" t="s">
        <v>342</v>
      </c>
      <c r="C510" s="122">
        <f>'Nat Mens'!O510</f>
        <v>0</v>
      </c>
      <c r="D510" s="772">
        <v>95</v>
      </c>
      <c r="E510" s="122">
        <v>3</v>
      </c>
      <c r="F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  <c r="R510" s="328">
        <f t="shared" si="5"/>
        <v>98</v>
      </c>
    </row>
    <row r="511" spans="1:18" x14ac:dyDescent="0.25">
      <c r="A511" s="106" t="s">
        <v>160</v>
      </c>
      <c r="B511" s="44" t="s">
        <v>343</v>
      </c>
      <c r="C511" s="122">
        <f>'Nat Mens'!O511</f>
        <v>60</v>
      </c>
      <c r="D511" s="772">
        <v>93</v>
      </c>
      <c r="E511" s="122">
        <v>56</v>
      </c>
      <c r="F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  <c r="R511" s="328">
        <f t="shared" si="5"/>
        <v>209</v>
      </c>
    </row>
    <row r="512" spans="1:18" x14ac:dyDescent="0.25">
      <c r="A512" s="107" t="s">
        <v>43</v>
      </c>
      <c r="B512" s="48" t="s">
        <v>344</v>
      </c>
      <c r="C512" s="31">
        <f>SUM(C513:C515)</f>
        <v>3</v>
      </c>
      <c r="D512" s="777">
        <v>76</v>
      </c>
      <c r="E512" s="31">
        <f t="shared" ref="E512:Q512" si="14">SUM(E513:E515)</f>
        <v>24</v>
      </c>
      <c r="F512" s="31">
        <v>36</v>
      </c>
      <c r="G512" s="31">
        <v>24</v>
      </c>
      <c r="H512" s="31">
        <v>18</v>
      </c>
      <c r="I512" s="31">
        <v>21</v>
      </c>
      <c r="J512" s="31">
        <v>20</v>
      </c>
      <c r="K512" s="31">
        <v>20</v>
      </c>
      <c r="L512" s="31">
        <v>18</v>
      </c>
      <c r="M512" s="31">
        <v>65</v>
      </c>
      <c r="N512" s="31">
        <v>56</v>
      </c>
      <c r="O512" s="31">
        <v>42</v>
      </c>
      <c r="P512" s="31">
        <v>82</v>
      </c>
      <c r="Q512" s="31">
        <f t="shared" si="14"/>
        <v>0</v>
      </c>
      <c r="R512" s="368">
        <f t="shared" ref="R512:R530" si="15">SUM(C512:Q512)</f>
        <v>505</v>
      </c>
    </row>
    <row r="513" spans="1:18" x14ac:dyDescent="0.25">
      <c r="A513" s="106" t="s">
        <v>163</v>
      </c>
      <c r="B513" s="46" t="s">
        <v>345</v>
      </c>
      <c r="C513" s="122">
        <f>'Nat Mens'!O513</f>
        <v>3</v>
      </c>
      <c r="D513" s="772">
        <v>71</v>
      </c>
      <c r="E513" s="122">
        <v>24</v>
      </c>
      <c r="F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  <c r="R513" s="328">
        <f t="shared" si="15"/>
        <v>98</v>
      </c>
    </row>
    <row r="514" spans="1:18" x14ac:dyDescent="0.25">
      <c r="A514" s="106" t="s">
        <v>164</v>
      </c>
      <c r="B514" s="46" t="s">
        <v>346</v>
      </c>
      <c r="C514" s="122">
        <f>'Nat Mens'!O514</f>
        <v>0</v>
      </c>
      <c r="D514" s="772">
        <v>0</v>
      </c>
      <c r="E514" s="122">
        <v>0</v>
      </c>
      <c r="F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  <c r="R514" s="328">
        <f t="shared" si="15"/>
        <v>0</v>
      </c>
    </row>
    <row r="515" spans="1:18" x14ac:dyDescent="0.25">
      <c r="A515" s="106" t="s">
        <v>165</v>
      </c>
      <c r="B515" s="46" t="s">
        <v>347</v>
      </c>
      <c r="C515" s="122">
        <f>'Nat Mens'!O515</f>
        <v>0</v>
      </c>
      <c r="D515" s="772">
        <v>5</v>
      </c>
      <c r="E515" s="122">
        <v>0</v>
      </c>
      <c r="F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  <c r="R515" s="328">
        <f t="shared" si="15"/>
        <v>5</v>
      </c>
    </row>
    <row r="516" spans="1:18" ht="25.5" x14ac:dyDescent="0.25">
      <c r="A516" s="169" t="s">
        <v>45</v>
      </c>
      <c r="B516" s="48" t="s">
        <v>348</v>
      </c>
      <c r="C516" s="368">
        <f>SUM(C517:C519)</f>
        <v>2420</v>
      </c>
      <c r="D516" s="776">
        <v>5406</v>
      </c>
      <c r="E516" s="31">
        <f t="shared" ref="E516:Q516" si="16">SUM(E517:E519)</f>
        <v>3256</v>
      </c>
      <c r="F516" s="31">
        <v>3678</v>
      </c>
      <c r="G516" s="31">
        <v>3714</v>
      </c>
      <c r="H516" s="31">
        <v>4215</v>
      </c>
      <c r="I516" s="31">
        <v>390</v>
      </c>
      <c r="J516" s="31">
        <v>735</v>
      </c>
      <c r="K516" s="31">
        <v>272</v>
      </c>
      <c r="L516" s="31">
        <v>538</v>
      </c>
      <c r="M516" s="31">
        <v>1233</v>
      </c>
      <c r="N516" s="31">
        <v>1294</v>
      </c>
      <c r="O516" s="31">
        <v>176</v>
      </c>
      <c r="P516" s="31">
        <v>2564</v>
      </c>
      <c r="Q516" s="31">
        <f t="shared" si="16"/>
        <v>0</v>
      </c>
      <c r="R516" s="368">
        <f t="shared" si="15"/>
        <v>29891</v>
      </c>
    </row>
    <row r="517" spans="1:18" x14ac:dyDescent="0.25">
      <c r="A517" s="106" t="s">
        <v>168</v>
      </c>
      <c r="B517" s="46" t="s">
        <v>349</v>
      </c>
      <c r="C517" s="122">
        <f>'Nat Mens'!O517</f>
        <v>13</v>
      </c>
      <c r="D517" s="772">
        <v>230</v>
      </c>
      <c r="E517" s="122">
        <v>21</v>
      </c>
      <c r="F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  <c r="R517" s="328">
        <f t="shared" si="15"/>
        <v>264</v>
      </c>
    </row>
    <row r="518" spans="1:18" x14ac:dyDescent="0.25">
      <c r="A518" s="106" t="s">
        <v>169</v>
      </c>
      <c r="B518" s="46" t="s">
        <v>343</v>
      </c>
      <c r="C518" s="122">
        <f>'Nat Mens'!O518</f>
        <v>2406</v>
      </c>
      <c r="D518" s="772">
        <v>4290</v>
      </c>
      <c r="E518" s="122">
        <v>2597</v>
      </c>
      <c r="F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  <c r="R518" s="328">
        <f t="shared" si="15"/>
        <v>9293</v>
      </c>
    </row>
    <row r="519" spans="1:18" x14ac:dyDescent="0.25">
      <c r="A519" s="106" t="s">
        <v>170</v>
      </c>
      <c r="B519" s="46" t="s">
        <v>350</v>
      </c>
      <c r="C519" s="122">
        <f>'Nat Mens'!O519</f>
        <v>1</v>
      </c>
      <c r="D519" s="772">
        <v>886</v>
      </c>
      <c r="E519" s="122">
        <v>638</v>
      </c>
      <c r="F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  <c r="R519" s="328">
        <f t="shared" si="15"/>
        <v>1525</v>
      </c>
    </row>
    <row r="520" spans="1:18" ht="38.25" x14ac:dyDescent="0.25">
      <c r="A520" s="170" t="s">
        <v>47</v>
      </c>
      <c r="B520" s="167" t="s">
        <v>393</v>
      </c>
      <c r="C520" s="368">
        <f>SUM(C521:C523)</f>
        <v>2</v>
      </c>
      <c r="D520" s="776">
        <v>40</v>
      </c>
      <c r="E520" s="433"/>
      <c r="F520" s="433"/>
      <c r="G520" s="433"/>
      <c r="H520" s="433"/>
      <c r="I520" s="433"/>
      <c r="J520" s="433"/>
      <c r="K520" s="433"/>
      <c r="L520" s="433"/>
      <c r="M520" s="433"/>
      <c r="N520" s="433"/>
      <c r="O520" s="433"/>
      <c r="P520" s="433"/>
      <c r="Q520" s="433"/>
      <c r="R520" s="368">
        <f t="shared" si="15"/>
        <v>42</v>
      </c>
    </row>
    <row r="521" spans="1:18" x14ac:dyDescent="0.25">
      <c r="A521" s="164" t="s">
        <v>172</v>
      </c>
      <c r="B521" s="168" t="s">
        <v>394</v>
      </c>
      <c r="C521" s="122">
        <f>'Nat Mens'!O521</f>
        <v>2</v>
      </c>
      <c r="D521" s="772">
        <v>21</v>
      </c>
      <c r="E521" s="329"/>
      <c r="F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  <c r="R521" s="328">
        <f t="shared" si="15"/>
        <v>23</v>
      </c>
    </row>
    <row r="522" spans="1:18" x14ac:dyDescent="0.25">
      <c r="A522" s="164" t="s">
        <v>173</v>
      </c>
      <c r="B522" s="168" t="s">
        <v>395</v>
      </c>
      <c r="C522" s="122">
        <f>'Nat Mens'!O522</f>
        <v>0</v>
      </c>
      <c r="D522" s="772">
        <v>11</v>
      </c>
      <c r="E522" s="329"/>
      <c r="F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  <c r="R522" s="328">
        <f t="shared" si="15"/>
        <v>11</v>
      </c>
    </row>
    <row r="523" spans="1:18" x14ac:dyDescent="0.25">
      <c r="A523" s="164" t="s">
        <v>174</v>
      </c>
      <c r="B523" s="168" t="s">
        <v>396</v>
      </c>
      <c r="C523" s="122">
        <f>'Nat Mens'!O523</f>
        <v>0</v>
      </c>
      <c r="D523" s="772">
        <v>8</v>
      </c>
      <c r="E523" s="329"/>
      <c r="F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  <c r="R523" s="328">
        <f t="shared" si="15"/>
        <v>8</v>
      </c>
    </row>
    <row r="524" spans="1:18" ht="25.5" x14ac:dyDescent="0.25">
      <c r="A524" s="170" t="s">
        <v>49</v>
      </c>
      <c r="B524" s="167" t="s">
        <v>397</v>
      </c>
      <c r="C524" s="304">
        <f>SUM(C525:C526)</f>
        <v>19</v>
      </c>
      <c r="D524" s="778">
        <v>235</v>
      </c>
      <c r="E524" s="432"/>
      <c r="F524" s="432"/>
      <c r="G524" s="432"/>
      <c r="H524" s="432"/>
      <c r="I524" s="432"/>
      <c r="J524" s="432"/>
      <c r="K524" s="432"/>
      <c r="L524" s="432"/>
      <c r="M524" s="432"/>
      <c r="N524" s="432"/>
      <c r="O524" s="432"/>
      <c r="P524" s="432"/>
      <c r="Q524" s="432"/>
      <c r="R524" s="369">
        <f t="shared" si="15"/>
        <v>254</v>
      </c>
    </row>
    <row r="525" spans="1:18" x14ac:dyDescent="0.25">
      <c r="A525" s="164" t="s">
        <v>176</v>
      </c>
      <c r="B525" s="168" t="s">
        <v>398</v>
      </c>
      <c r="C525" s="122">
        <f>'Nat Mens'!O525</f>
        <v>8</v>
      </c>
      <c r="D525" s="772">
        <v>171</v>
      </c>
      <c r="E525" s="329"/>
      <c r="F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  <c r="R525" s="328">
        <f t="shared" si="15"/>
        <v>179</v>
      </c>
    </row>
    <row r="526" spans="1:18" x14ac:dyDescent="0.25">
      <c r="A526" s="164" t="s">
        <v>177</v>
      </c>
      <c r="B526" s="168" t="s">
        <v>399</v>
      </c>
      <c r="C526" s="122">
        <f>'Nat Mens'!O526</f>
        <v>11</v>
      </c>
      <c r="D526" s="772">
        <v>64</v>
      </c>
      <c r="E526" s="329"/>
      <c r="F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  <c r="R526" s="328">
        <f t="shared" si="15"/>
        <v>75</v>
      </c>
    </row>
    <row r="527" spans="1:18" ht="38.25" x14ac:dyDescent="0.25">
      <c r="A527" s="170" t="s">
        <v>50</v>
      </c>
      <c r="B527" s="167" t="s">
        <v>400</v>
      </c>
      <c r="C527" s="304">
        <f>'Nat Mens'!O527</f>
        <v>0</v>
      </c>
      <c r="D527" s="778">
        <v>6</v>
      </c>
      <c r="E527" s="432"/>
      <c r="F527" s="432"/>
      <c r="G527" s="432"/>
      <c r="H527" s="432"/>
      <c r="I527" s="432"/>
      <c r="J527" s="432"/>
      <c r="K527" s="432"/>
      <c r="L527" s="432"/>
      <c r="M527" s="432"/>
      <c r="N527" s="432"/>
      <c r="O527" s="432"/>
      <c r="P527" s="432"/>
      <c r="Q527" s="432"/>
      <c r="R527" s="369">
        <f t="shared" si="15"/>
        <v>6</v>
      </c>
    </row>
    <row r="528" spans="1:18" x14ac:dyDescent="0.25">
      <c r="A528" s="166" t="s">
        <v>51</v>
      </c>
      <c r="B528" s="49" t="s">
        <v>351</v>
      </c>
      <c r="C528" s="53">
        <f>C480+C485+C488+C491+C498+C499+C504+C509+C512+C516+C520+C524+C527</f>
        <v>2883</v>
      </c>
      <c r="D528" s="779">
        <v>9946</v>
      </c>
      <c r="E528" s="53">
        <f t="shared" ref="E528:Q528" si="17">E480+E485+E488+E491+E498+E499+E504+E509+E512+E516+E520+E524+E527</f>
        <v>4416</v>
      </c>
      <c r="F528" s="53">
        <f t="shared" si="17"/>
        <v>5175</v>
      </c>
      <c r="G528" s="53">
        <f t="shared" si="17"/>
        <v>5556</v>
      </c>
      <c r="H528" s="53">
        <f t="shared" si="17"/>
        <v>5058</v>
      </c>
      <c r="I528" s="53">
        <f t="shared" si="17"/>
        <v>916</v>
      </c>
      <c r="J528" s="53">
        <f t="shared" si="17"/>
        <v>1777</v>
      </c>
      <c r="K528" s="53">
        <f t="shared" si="17"/>
        <v>1079</v>
      </c>
      <c r="L528" s="53">
        <f t="shared" si="17"/>
        <v>1616</v>
      </c>
      <c r="M528" s="53">
        <f t="shared" si="17"/>
        <v>3058</v>
      </c>
      <c r="N528" s="53">
        <f t="shared" si="17"/>
        <v>3350</v>
      </c>
      <c r="O528" s="53">
        <f t="shared" si="17"/>
        <v>1117</v>
      </c>
      <c r="P528" s="53">
        <f t="shared" si="17"/>
        <v>5813</v>
      </c>
      <c r="Q528" s="53">
        <f t="shared" si="17"/>
        <v>0</v>
      </c>
      <c r="R528" s="53">
        <f t="shared" si="15"/>
        <v>51760</v>
      </c>
    </row>
    <row r="529" spans="1:18" x14ac:dyDescent="0.25">
      <c r="A529" s="166" t="s">
        <v>53</v>
      </c>
      <c r="B529" s="29" t="s">
        <v>352</v>
      </c>
      <c r="C529" s="122">
        <f>'Nat Mens'!O529</f>
        <v>6</v>
      </c>
      <c r="D529" s="772">
        <v>288</v>
      </c>
      <c r="E529" s="122">
        <v>203</v>
      </c>
      <c r="F529" s="122">
        <v>218</v>
      </c>
      <c r="G529" s="122">
        <v>222</v>
      </c>
      <c r="H529" s="122">
        <v>214</v>
      </c>
      <c r="I529" s="122">
        <v>203</v>
      </c>
      <c r="J529" s="122">
        <v>240</v>
      </c>
      <c r="K529" s="122">
        <v>308</v>
      </c>
      <c r="L529" s="122">
        <v>256</v>
      </c>
      <c r="M529" s="122">
        <v>214</v>
      </c>
      <c r="N529" s="122">
        <v>330</v>
      </c>
      <c r="O529" s="122">
        <v>662</v>
      </c>
      <c r="P529" s="122">
        <v>1013</v>
      </c>
      <c r="Q529" s="122">
        <v>0</v>
      </c>
      <c r="R529" s="328">
        <f t="shared" si="15"/>
        <v>4377</v>
      </c>
    </row>
    <row r="530" spans="1:18" x14ac:dyDescent="0.25">
      <c r="A530" s="166" t="s">
        <v>54</v>
      </c>
      <c r="B530" s="59" t="s">
        <v>320</v>
      </c>
      <c r="C530" s="60">
        <f>C529+C528</f>
        <v>2889</v>
      </c>
      <c r="D530" s="780">
        <v>10234</v>
      </c>
      <c r="E530" s="60">
        <f t="shared" ref="E530:Q530" si="18">E529+E528</f>
        <v>4619</v>
      </c>
      <c r="F530" s="60">
        <f t="shared" si="18"/>
        <v>5393</v>
      </c>
      <c r="G530" s="60">
        <f t="shared" si="18"/>
        <v>5778</v>
      </c>
      <c r="H530" s="60">
        <f t="shared" si="18"/>
        <v>5272</v>
      </c>
      <c r="I530" s="60">
        <f t="shared" si="18"/>
        <v>1119</v>
      </c>
      <c r="J530" s="60">
        <f t="shared" si="18"/>
        <v>2017</v>
      </c>
      <c r="K530" s="60">
        <f t="shared" si="18"/>
        <v>1387</v>
      </c>
      <c r="L530" s="60">
        <f t="shared" si="18"/>
        <v>1872</v>
      </c>
      <c r="M530" s="60">
        <f t="shared" si="18"/>
        <v>3272</v>
      </c>
      <c r="N530" s="60">
        <f t="shared" si="18"/>
        <v>3680</v>
      </c>
      <c r="O530" s="60">
        <f t="shared" si="18"/>
        <v>1779</v>
      </c>
      <c r="P530" s="60">
        <f t="shared" si="18"/>
        <v>6826</v>
      </c>
      <c r="Q530" s="60">
        <f t="shared" si="18"/>
        <v>0</v>
      </c>
      <c r="R530" s="60">
        <f t="shared" si="15"/>
        <v>56137</v>
      </c>
    </row>
  </sheetData>
  <protectedRanges>
    <protectedRange sqref="R10" name="Plage1_2"/>
  </protectedRanges>
  <mergeCells count="19">
    <mergeCell ref="B3:E3"/>
    <mergeCell ref="B18:B19"/>
    <mergeCell ref="C18:D18"/>
    <mergeCell ref="E18:F18"/>
    <mergeCell ref="G18:G19"/>
    <mergeCell ref="B111:I111"/>
    <mergeCell ref="B128:I128"/>
    <mergeCell ref="A284:A285"/>
    <mergeCell ref="B284:B285"/>
    <mergeCell ref="B71:B72"/>
    <mergeCell ref="C71:D71"/>
    <mergeCell ref="E71:F71"/>
    <mergeCell ref="G71:G72"/>
    <mergeCell ref="A444:A445"/>
    <mergeCell ref="B444:B445"/>
    <mergeCell ref="A337:A338"/>
    <mergeCell ref="B337:B338"/>
    <mergeCell ref="A390:A391"/>
    <mergeCell ref="B390:B391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0"/>
  <sheetViews>
    <sheetView topLeftCell="G85" workbookViewId="0">
      <selection activeCell="I113" sqref="I113"/>
    </sheetView>
  </sheetViews>
  <sheetFormatPr baseColWidth="10" defaultRowHeight="15" x14ac:dyDescent="0.25"/>
  <cols>
    <col min="1" max="1" width="12" customWidth="1"/>
    <col min="2" max="2" width="45.5703125" customWidth="1"/>
    <col min="3" max="3" width="11.140625" customWidth="1"/>
    <col min="4" max="4" width="10.42578125" customWidth="1"/>
    <col min="5" max="6" width="11.140625" customWidth="1"/>
    <col min="7" max="7" width="10.85546875" customWidth="1"/>
    <col min="8" max="8" width="10.42578125" customWidth="1"/>
    <col min="9" max="9" width="12.28515625" customWidth="1"/>
    <col min="10" max="10" width="7.7109375" customWidth="1"/>
    <col min="11" max="14" width="8.7109375" customWidth="1"/>
    <col min="16" max="27" width="8.7109375" customWidth="1"/>
  </cols>
  <sheetData>
    <row r="1" spans="1:257" ht="15.75" x14ac:dyDescent="0.25">
      <c r="A1" s="91" t="s">
        <v>476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57" ht="15.75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57" ht="15.75" x14ac:dyDescent="0.25">
      <c r="A3" s="1"/>
      <c r="B3" s="92" t="s">
        <v>475</v>
      </c>
      <c r="C3" s="92"/>
      <c r="D3" s="92"/>
      <c r="E3" s="9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7" ht="15.75" x14ac:dyDescent="0.25">
      <c r="A4" s="1"/>
      <c r="B4" s="9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57" x14ac:dyDescent="0.25">
      <c r="A5" s="110" t="s">
        <v>0</v>
      </c>
      <c r="B5" s="8"/>
      <c r="C5" s="341" t="s">
        <v>446</v>
      </c>
      <c r="D5" s="341" t="s">
        <v>447</v>
      </c>
      <c r="E5" s="341" t="s">
        <v>448</v>
      </c>
      <c r="F5" s="341" t="s">
        <v>449</v>
      </c>
      <c r="G5" s="341" t="s">
        <v>450</v>
      </c>
      <c r="H5" s="341" t="s">
        <v>451</v>
      </c>
      <c r="I5" s="141" t="s">
        <v>442</v>
      </c>
    </row>
    <row r="6" spans="1:257" ht="18" x14ac:dyDescent="0.25">
      <c r="A6" s="23" t="s">
        <v>13</v>
      </c>
      <c r="B6" s="19" t="s">
        <v>14</v>
      </c>
      <c r="C6" s="719">
        <f>TNR!$O6</f>
        <v>147</v>
      </c>
      <c r="D6" s="719">
        <f>FNR!$O6</f>
        <v>66</v>
      </c>
      <c r="E6" s="719">
        <f>TMN!$O6</f>
        <v>72</v>
      </c>
      <c r="F6" s="719">
        <f>MJG!$O6</f>
        <v>79</v>
      </c>
      <c r="G6" s="719">
        <f>TOL!$O6</f>
        <v>110</v>
      </c>
      <c r="H6" s="719">
        <f>ANT!$O6</f>
        <v>69</v>
      </c>
      <c r="I6" s="721">
        <f>SUM(C6:H6)</f>
        <v>543</v>
      </c>
    </row>
    <row r="7" spans="1:257" ht="15.75" x14ac:dyDescent="0.25">
      <c r="A7" s="106" t="s">
        <v>15</v>
      </c>
      <c r="B7" s="18" t="s">
        <v>16</v>
      </c>
      <c r="C7" s="370">
        <f>TNR!$O7</f>
        <v>32</v>
      </c>
      <c r="D7" s="370">
        <f>FNR!$O7</f>
        <v>26</v>
      </c>
      <c r="E7" s="370">
        <f>TMN!$O7</f>
        <v>13</v>
      </c>
      <c r="F7" s="370">
        <f>MJG!$O7</f>
        <v>12</v>
      </c>
      <c r="G7" s="370">
        <f>TOL!$O7</f>
        <v>45</v>
      </c>
      <c r="H7" s="370">
        <f>ANT!$O7</f>
        <v>12</v>
      </c>
      <c r="I7" s="720">
        <f t="shared" ref="I7:I14" si="0">SUM(C7:H7)</f>
        <v>140</v>
      </c>
    </row>
    <row r="8" spans="1:257" ht="15.75" x14ac:dyDescent="0.25">
      <c r="A8" s="106" t="s">
        <v>17</v>
      </c>
      <c r="B8" s="18" t="s">
        <v>18</v>
      </c>
      <c r="C8" s="370">
        <f>TNR!$O8</f>
        <v>115</v>
      </c>
      <c r="D8" s="370">
        <f>FNR!$O8</f>
        <v>40</v>
      </c>
      <c r="E8" s="370">
        <f>TMN!$O8</f>
        <v>59</v>
      </c>
      <c r="F8" s="370">
        <f>MJG!$O8</f>
        <v>67</v>
      </c>
      <c r="G8" s="370">
        <f>TOL!$O8</f>
        <v>65</v>
      </c>
      <c r="H8" s="370">
        <f>ANT!$O8</f>
        <v>57</v>
      </c>
      <c r="I8" s="720">
        <f t="shared" si="0"/>
        <v>403</v>
      </c>
    </row>
    <row r="9" spans="1:257" ht="18" x14ac:dyDescent="0.25">
      <c r="A9" s="23" t="s">
        <v>19</v>
      </c>
      <c r="B9" s="19" t="s">
        <v>20</v>
      </c>
      <c r="C9" s="719">
        <f>TNR!$O9</f>
        <v>22</v>
      </c>
      <c r="D9" s="719">
        <f>FNR!$O9</f>
        <v>25</v>
      </c>
      <c r="E9" s="719">
        <f>TMN!$O9</f>
        <v>11</v>
      </c>
      <c r="F9" s="719">
        <f>MJG!$O9</f>
        <v>21</v>
      </c>
      <c r="G9" s="719">
        <f>TOL!$O9</f>
        <v>29</v>
      </c>
      <c r="H9" s="719">
        <f>ANT!$O9</f>
        <v>25</v>
      </c>
      <c r="I9" s="721">
        <f t="shared" si="0"/>
        <v>133</v>
      </c>
    </row>
    <row r="10" spans="1:257" ht="15.75" x14ac:dyDescent="0.25">
      <c r="A10" s="106" t="s">
        <v>21</v>
      </c>
      <c r="B10" s="18" t="s">
        <v>22</v>
      </c>
      <c r="C10" s="370">
        <f>TNR!$O10</f>
        <v>14</v>
      </c>
      <c r="D10" s="370">
        <f>FNR!$O10</f>
        <v>15</v>
      </c>
      <c r="E10" s="370">
        <f>TMN!$O10</f>
        <v>2</v>
      </c>
      <c r="F10" s="370">
        <f>MJG!$O10</f>
        <v>4</v>
      </c>
      <c r="G10" s="370">
        <f>TOL!$O10</f>
        <v>19</v>
      </c>
      <c r="H10" s="370">
        <f>ANT!$O10</f>
        <v>8</v>
      </c>
      <c r="I10" s="720">
        <f t="shared" si="0"/>
        <v>62</v>
      </c>
    </row>
    <row r="11" spans="1:257" ht="15.75" x14ac:dyDescent="0.25">
      <c r="A11" s="106" t="s">
        <v>23</v>
      </c>
      <c r="B11" s="18" t="s">
        <v>24</v>
      </c>
      <c r="C11" s="370">
        <f>TNR!$O11</f>
        <v>8</v>
      </c>
      <c r="D11" s="370">
        <f>FNR!$O11</f>
        <v>10</v>
      </c>
      <c r="E11" s="370">
        <f>TMN!$O11</f>
        <v>9</v>
      </c>
      <c r="F11" s="370">
        <f>MJG!$O11</f>
        <v>17</v>
      </c>
      <c r="G11" s="370">
        <f>TOL!$O11</f>
        <v>10</v>
      </c>
      <c r="H11" s="370">
        <f>ANT!$O11</f>
        <v>17</v>
      </c>
      <c r="I11" s="720">
        <f t="shared" si="0"/>
        <v>71</v>
      </c>
    </row>
    <row r="12" spans="1:257" ht="18" x14ac:dyDescent="0.25">
      <c r="A12" s="23" t="s">
        <v>25</v>
      </c>
      <c r="B12" s="25" t="s">
        <v>26</v>
      </c>
      <c r="C12" s="719">
        <f>TNR!$O12</f>
        <v>125</v>
      </c>
      <c r="D12" s="719">
        <f>FNR!$O12</f>
        <v>41</v>
      </c>
      <c r="E12" s="719">
        <f>TMN!$O12</f>
        <v>61</v>
      </c>
      <c r="F12" s="719">
        <f>MJG!$O12</f>
        <v>58</v>
      </c>
      <c r="G12" s="719">
        <f>TOL!$O12</f>
        <v>81</v>
      </c>
      <c r="H12" s="719">
        <f>ANT!$O12</f>
        <v>44</v>
      </c>
      <c r="I12" s="721">
        <f t="shared" si="0"/>
        <v>410</v>
      </c>
    </row>
    <row r="13" spans="1:257" ht="15.75" x14ac:dyDescent="0.25">
      <c r="A13" s="106" t="s">
        <v>27</v>
      </c>
      <c r="B13" s="64" t="s">
        <v>28</v>
      </c>
      <c r="C13" s="370">
        <f>TNR!$O13</f>
        <v>18</v>
      </c>
      <c r="D13" s="370">
        <f>FNR!$O13</f>
        <v>11</v>
      </c>
      <c r="E13" s="370">
        <f>TMN!$O13</f>
        <v>11</v>
      </c>
      <c r="F13" s="370">
        <f>MJG!$O13</f>
        <v>8</v>
      </c>
      <c r="G13" s="370">
        <f>TOL!$O13</f>
        <v>26</v>
      </c>
      <c r="H13" s="370">
        <f>ANT!$O13</f>
        <v>4</v>
      </c>
      <c r="I13" s="720">
        <f t="shared" si="0"/>
        <v>78</v>
      </c>
    </row>
    <row r="14" spans="1:257" ht="15.75" x14ac:dyDescent="0.25">
      <c r="A14" s="106" t="s">
        <v>29</v>
      </c>
      <c r="B14" s="18" t="s">
        <v>30</v>
      </c>
      <c r="C14" s="370">
        <f>TNR!$O14</f>
        <v>107</v>
      </c>
      <c r="D14" s="370">
        <f>FNR!$O14</f>
        <v>30</v>
      </c>
      <c r="E14" s="370">
        <f>TMN!$O14</f>
        <v>50</v>
      </c>
      <c r="F14" s="370">
        <f>MJG!$O14</f>
        <v>50</v>
      </c>
      <c r="G14" s="370">
        <f>TOL!$O14</f>
        <v>55</v>
      </c>
      <c r="H14" s="370">
        <f>ANT!$O14</f>
        <v>40</v>
      </c>
      <c r="I14" s="720">
        <f t="shared" si="0"/>
        <v>332</v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371"/>
      <c r="EV14" s="371"/>
      <c r="EW14" s="371"/>
      <c r="EX14" s="371"/>
      <c r="EY14" s="371"/>
      <c r="EZ14" s="371"/>
      <c r="FA14" s="371"/>
      <c r="FB14" s="371"/>
      <c r="FC14" s="371"/>
      <c r="FD14" s="371"/>
      <c r="FE14" s="371"/>
      <c r="FF14" s="371"/>
      <c r="FG14" s="371"/>
      <c r="FH14" s="371"/>
      <c r="FI14" s="371"/>
      <c r="FJ14" s="371"/>
      <c r="FK14" s="371"/>
      <c r="FL14" s="371"/>
      <c r="FM14" s="371"/>
      <c r="FN14" s="371"/>
      <c r="FO14" s="371"/>
      <c r="FP14" s="371"/>
      <c r="FQ14" s="371"/>
      <c r="FR14" s="371"/>
      <c r="FS14" s="371"/>
      <c r="FT14" s="371"/>
      <c r="FU14" s="371"/>
      <c r="FV14" s="371"/>
      <c r="FW14" s="371"/>
      <c r="FX14" s="371"/>
      <c r="FY14" s="371"/>
      <c r="FZ14" s="371"/>
      <c r="GA14" s="371"/>
      <c r="GB14" s="371"/>
      <c r="GC14" s="371"/>
      <c r="GD14" s="371"/>
      <c r="GE14" s="371"/>
      <c r="GF14" s="371"/>
      <c r="GG14" s="371"/>
      <c r="GH14" s="371"/>
      <c r="GI14" s="371"/>
      <c r="GJ14" s="371"/>
      <c r="GK14" s="371"/>
      <c r="GL14" s="371"/>
      <c r="GM14" s="371"/>
      <c r="GN14" s="371"/>
      <c r="GO14" s="371"/>
      <c r="GP14" s="371"/>
      <c r="GQ14" s="371"/>
      <c r="GR14" s="371"/>
      <c r="GS14" s="371"/>
      <c r="GT14" s="371"/>
      <c r="GU14" s="371"/>
      <c r="GV14" s="371"/>
      <c r="GW14" s="371"/>
      <c r="GX14" s="371"/>
      <c r="GY14" s="371"/>
      <c r="GZ14" s="371"/>
      <c r="HA14" s="371"/>
      <c r="HB14" s="371"/>
      <c r="HC14" s="371"/>
      <c r="HD14" s="371"/>
      <c r="HE14" s="371"/>
      <c r="HF14" s="371"/>
      <c r="HG14" s="371"/>
      <c r="HH14" s="371"/>
      <c r="HI14" s="371"/>
      <c r="HJ14" s="371"/>
      <c r="HK14" s="371"/>
      <c r="HL14" s="371"/>
      <c r="HM14" s="371"/>
      <c r="HN14" s="371"/>
      <c r="HO14" s="371"/>
      <c r="HP14" s="371"/>
      <c r="HQ14" s="371"/>
      <c r="HR14" s="371"/>
      <c r="HS14" s="371"/>
      <c r="HT14" s="371"/>
      <c r="HU14" s="371"/>
      <c r="HV14" s="371"/>
      <c r="HW14" s="371"/>
      <c r="HX14" s="371"/>
      <c r="HY14" s="371"/>
      <c r="HZ14" s="371"/>
      <c r="IA14" s="371"/>
      <c r="IB14" s="371"/>
      <c r="IC14" s="371"/>
      <c r="ID14" s="371"/>
      <c r="IE14" s="371"/>
      <c r="IF14" s="371"/>
      <c r="IG14" s="371"/>
      <c r="IH14" s="371"/>
      <c r="II14" s="371"/>
      <c r="IJ14" s="371"/>
      <c r="IK14" s="371"/>
      <c r="IL14" s="371"/>
      <c r="IM14" s="371"/>
      <c r="IN14" s="371"/>
      <c r="IO14" s="371"/>
      <c r="IP14" s="371"/>
      <c r="IQ14" s="371"/>
      <c r="IR14" s="371"/>
      <c r="IS14" s="371"/>
      <c r="IT14" s="371"/>
      <c r="IU14" s="371"/>
      <c r="IV14" s="371"/>
      <c r="IW14" s="371"/>
    </row>
    <row r="15" spans="1:257" x14ac:dyDescent="0.25">
      <c r="A15" s="5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7"/>
    </row>
    <row r="16" spans="1:257" ht="15.75" x14ac:dyDescent="0.25">
      <c r="A16" s="1"/>
      <c r="B16" s="92" t="s">
        <v>477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ht="15.75" x14ac:dyDescent="0.25">
      <c r="A17" s="1"/>
      <c r="B17" s="9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ht="15.75" customHeight="1" x14ac:dyDescent="0.25">
      <c r="A18" s="1"/>
      <c r="B18" s="1332" t="s">
        <v>32</v>
      </c>
      <c r="C18" s="1336" t="s">
        <v>422</v>
      </c>
      <c r="D18" s="1336"/>
      <c r="E18" s="1336"/>
      <c r="F18" s="1336"/>
      <c r="G18" s="1336"/>
      <c r="H18" s="1336"/>
      <c r="I18" s="1336"/>
      <c r="J18" s="1332" t="s">
        <v>119</v>
      </c>
      <c r="K18" s="1332"/>
      <c r="L18" s="1332"/>
      <c r="M18" s="1332"/>
      <c r="N18" s="1332"/>
      <c r="O18" s="1332"/>
      <c r="P18" s="1332"/>
    </row>
    <row r="19" spans="1:16" ht="26.25" x14ac:dyDescent="0.25">
      <c r="A19" s="174" t="s">
        <v>31</v>
      </c>
      <c r="B19" s="1332"/>
      <c r="C19" s="341" t="s">
        <v>446</v>
      </c>
      <c r="D19" s="341" t="s">
        <v>447</v>
      </c>
      <c r="E19" s="341" t="s">
        <v>448</v>
      </c>
      <c r="F19" s="341" t="s">
        <v>449</v>
      </c>
      <c r="G19" s="341" t="s">
        <v>450</v>
      </c>
      <c r="H19" s="341" t="s">
        <v>451</v>
      </c>
      <c r="I19" s="142" t="s">
        <v>479</v>
      </c>
      <c r="J19" s="341" t="s">
        <v>446</v>
      </c>
      <c r="K19" s="341" t="s">
        <v>447</v>
      </c>
      <c r="L19" s="341" t="s">
        <v>448</v>
      </c>
      <c r="M19" s="341" t="s">
        <v>449</v>
      </c>
      <c r="N19" s="341" t="s">
        <v>450</v>
      </c>
      <c r="O19" s="341" t="s">
        <v>451</v>
      </c>
      <c r="P19" s="142" t="s">
        <v>479</v>
      </c>
    </row>
    <row r="20" spans="1:16" x14ac:dyDescent="0.25">
      <c r="A20" s="107" t="s">
        <v>13</v>
      </c>
      <c r="B20" s="157" t="s">
        <v>377</v>
      </c>
      <c r="C20" s="202">
        <f>TNR!$E20+TNR!$F20</f>
        <v>4</v>
      </c>
      <c r="D20" s="202">
        <f>FNR!$E20+FNR!$F20</f>
        <v>0</v>
      </c>
      <c r="E20" s="202">
        <f>TMN!$E20+TMN!$F20</f>
        <v>1</v>
      </c>
      <c r="F20" s="202">
        <f>MJG!$E20+MJG!$F20</f>
        <v>1</v>
      </c>
      <c r="G20" s="202">
        <f>TOL!$E20+TOL!$F20</f>
        <v>2</v>
      </c>
      <c r="H20" s="202">
        <f>ANT!$E20+ANT!$F20</f>
        <v>1</v>
      </c>
      <c r="I20" s="395">
        <f>SUM(C20:H20)</f>
        <v>9</v>
      </c>
      <c r="J20" s="393">
        <f>TNR!$G20</f>
        <v>7</v>
      </c>
      <c r="K20" s="393">
        <f>FNR!$G20</f>
        <v>2</v>
      </c>
      <c r="L20" s="393">
        <f>TMN!$G20</f>
        <v>8</v>
      </c>
      <c r="M20" s="393">
        <f>MJG!$G20</f>
        <v>4</v>
      </c>
      <c r="N20" s="393">
        <f>TOL!$G20</f>
        <v>8</v>
      </c>
      <c r="O20" s="393">
        <f>ANT!$G20</f>
        <v>10</v>
      </c>
      <c r="P20" s="398">
        <f>SUM(J20:O20)</f>
        <v>39</v>
      </c>
    </row>
    <row r="21" spans="1:16" x14ac:dyDescent="0.25">
      <c r="A21" s="107" t="s">
        <v>19</v>
      </c>
      <c r="B21" s="157" t="s">
        <v>378</v>
      </c>
      <c r="C21" s="202">
        <f>TNR!$E21+TNR!$F21</f>
        <v>0</v>
      </c>
      <c r="D21" s="123">
        <f>FNR!$E21+FNR!$F21</f>
        <v>0</v>
      </c>
      <c r="E21" s="123">
        <f>TMN!$E21+TMN!$F21</f>
        <v>0</v>
      </c>
      <c r="F21" s="203">
        <f>MJG!$E21+MJG!$F21</f>
        <v>0</v>
      </c>
      <c r="G21" s="203">
        <f>TOL!$E21+TOL!$F21</f>
        <v>0</v>
      </c>
      <c r="H21" s="394">
        <f>ANT!$E21+ANT!$F21</f>
        <v>0</v>
      </c>
      <c r="I21" s="395">
        <f t="shared" ref="I21:I66" si="1">SUM(C21:H21)</f>
        <v>0</v>
      </c>
      <c r="J21" s="393">
        <f>TNR!$G21</f>
        <v>0</v>
      </c>
      <c r="K21" s="393">
        <f>FNR!$G21</f>
        <v>0</v>
      </c>
      <c r="L21" s="272">
        <f>TMN!$G21</f>
        <v>0</v>
      </c>
      <c r="M21" s="272">
        <f>MJG!$G21</f>
        <v>0</v>
      </c>
      <c r="N21" s="272">
        <f>TOL!$G21</f>
        <v>1</v>
      </c>
      <c r="O21" s="396">
        <f>ANT!$G21</f>
        <v>1</v>
      </c>
      <c r="P21" s="398">
        <f t="shared" ref="P21:P66" si="2">SUM(J21:O21)</f>
        <v>2</v>
      </c>
    </row>
    <row r="22" spans="1:16" x14ac:dyDescent="0.25">
      <c r="A22" s="107" t="s">
        <v>25</v>
      </c>
      <c r="B22" s="157" t="s">
        <v>438</v>
      </c>
      <c r="C22" s="202">
        <f>TNR!$E22+TNR!$F22</f>
        <v>2</v>
      </c>
      <c r="D22" s="123">
        <f>FNR!$E22+FNR!$F22</f>
        <v>0</v>
      </c>
      <c r="E22" s="123">
        <f>TMN!$E22+TMN!$F22</f>
        <v>0</v>
      </c>
      <c r="F22" s="203">
        <f>MJG!$E22+MJG!$F22</f>
        <v>0</v>
      </c>
      <c r="G22" s="203">
        <f>TOL!$E22+TOL!$F22</f>
        <v>0</v>
      </c>
      <c r="H22" s="394">
        <f>ANT!$E22+ANT!$F22</f>
        <v>0</v>
      </c>
      <c r="I22" s="395">
        <f t="shared" si="1"/>
        <v>2</v>
      </c>
      <c r="J22" s="393">
        <f>TNR!$G22</f>
        <v>3</v>
      </c>
      <c r="K22" s="393">
        <f>FNR!$G22</f>
        <v>0</v>
      </c>
      <c r="L22" s="272">
        <f>TMN!$G22</f>
        <v>0</v>
      </c>
      <c r="M22" s="272">
        <f>MJG!$G22</f>
        <v>0</v>
      </c>
      <c r="N22" s="272">
        <f>TOL!$G22</f>
        <v>0</v>
      </c>
      <c r="O22" s="396">
        <f>ANT!$G22</f>
        <v>1</v>
      </c>
      <c r="P22" s="398">
        <f t="shared" si="2"/>
        <v>4</v>
      </c>
    </row>
    <row r="23" spans="1:16" x14ac:dyDescent="0.25">
      <c r="A23" s="107" t="s">
        <v>33</v>
      </c>
      <c r="B23" s="157" t="s">
        <v>358</v>
      </c>
      <c r="C23" s="202">
        <f>TNR!$E23+TNR!$F23</f>
        <v>0</v>
      </c>
      <c r="D23" s="123">
        <f>FNR!$E23+FNR!$F23</f>
        <v>0</v>
      </c>
      <c r="E23" s="123">
        <f>TMN!$E23+TMN!$F23</f>
        <v>0</v>
      </c>
      <c r="F23" s="203">
        <f>MJG!$E23+MJG!$F23</f>
        <v>0</v>
      </c>
      <c r="G23" s="203">
        <f>TOL!$E23+TOL!$F23</f>
        <v>0</v>
      </c>
      <c r="H23" s="394">
        <f>ANT!$E23+ANT!$F23</f>
        <v>1</v>
      </c>
      <c r="I23" s="395">
        <f t="shared" si="1"/>
        <v>1</v>
      </c>
      <c r="J23" s="393">
        <f>TNR!$G23</f>
        <v>0</v>
      </c>
      <c r="K23" s="393">
        <f>FNR!$G23</f>
        <v>0</v>
      </c>
      <c r="L23" s="272">
        <f>TMN!$G23</f>
        <v>2</v>
      </c>
      <c r="M23" s="272">
        <f>MJG!$G23</f>
        <v>0</v>
      </c>
      <c r="N23" s="272">
        <f>TOL!$G23</f>
        <v>1</v>
      </c>
      <c r="O23" s="396">
        <f>ANT!$G23</f>
        <v>2</v>
      </c>
      <c r="P23" s="398">
        <f t="shared" si="2"/>
        <v>5</v>
      </c>
    </row>
    <row r="24" spans="1:16" x14ac:dyDescent="0.25">
      <c r="A24" s="107" t="s">
        <v>35</v>
      </c>
      <c r="B24" s="157" t="s">
        <v>357</v>
      </c>
      <c r="C24" s="202">
        <f>TNR!$E24+TNR!$F24</f>
        <v>3</v>
      </c>
      <c r="D24" s="123">
        <f>FNR!$E24+FNR!$F24</f>
        <v>14</v>
      </c>
      <c r="E24" s="123">
        <f>TMN!$E24+TMN!$F24</f>
        <v>2</v>
      </c>
      <c r="F24" s="203">
        <f>MJG!$E24+MJG!$F24</f>
        <v>8</v>
      </c>
      <c r="G24" s="203">
        <f>TOL!$E24+TOL!$F24</f>
        <v>12</v>
      </c>
      <c r="H24" s="394">
        <f>ANT!$E24+ANT!$F24</f>
        <v>5</v>
      </c>
      <c r="I24" s="395">
        <f t="shared" si="1"/>
        <v>44</v>
      </c>
      <c r="J24" s="393">
        <f>TNR!$G24</f>
        <v>4</v>
      </c>
      <c r="K24" s="393">
        <f>FNR!$G24</f>
        <v>25</v>
      </c>
      <c r="L24" s="272">
        <f>TMN!$G24</f>
        <v>15</v>
      </c>
      <c r="M24" s="272">
        <f>MJG!$G24</f>
        <v>19</v>
      </c>
      <c r="N24" s="272">
        <f>TOL!$G24</f>
        <v>19</v>
      </c>
      <c r="O24" s="396">
        <f>ANT!$G24</f>
        <v>8</v>
      </c>
      <c r="P24" s="398">
        <f t="shared" si="2"/>
        <v>90</v>
      </c>
    </row>
    <row r="25" spans="1:16" x14ac:dyDescent="0.25">
      <c r="A25" s="107" t="s">
        <v>37</v>
      </c>
      <c r="B25" s="157" t="s">
        <v>355</v>
      </c>
      <c r="C25" s="202">
        <f>TNR!$E25+TNR!$F25</f>
        <v>1</v>
      </c>
      <c r="D25" s="123">
        <f>FNR!$E25+FNR!$F25</f>
        <v>1</v>
      </c>
      <c r="E25" s="123">
        <f>TMN!$E25+TMN!$F25</f>
        <v>0</v>
      </c>
      <c r="F25" s="203">
        <f>MJG!$E25+MJG!$F25</f>
        <v>1</v>
      </c>
      <c r="G25" s="203">
        <f>TOL!$E25+TOL!$F25</f>
        <v>2</v>
      </c>
      <c r="H25" s="394">
        <f>ANT!$E25+ANT!$F25</f>
        <v>4</v>
      </c>
      <c r="I25" s="395">
        <f t="shared" si="1"/>
        <v>9</v>
      </c>
      <c r="J25" s="393">
        <f>TNR!$G25</f>
        <v>23</v>
      </c>
      <c r="K25" s="393">
        <f>FNR!$G25</f>
        <v>2</v>
      </c>
      <c r="L25" s="272">
        <f>TMN!$G25</f>
        <v>8</v>
      </c>
      <c r="M25" s="272">
        <f>MJG!$G25</f>
        <v>4</v>
      </c>
      <c r="N25" s="272">
        <f>TOL!$G25</f>
        <v>4</v>
      </c>
      <c r="O25" s="396">
        <f>ANT!$G25</f>
        <v>7</v>
      </c>
      <c r="P25" s="398">
        <f t="shared" si="2"/>
        <v>48</v>
      </c>
    </row>
    <row r="26" spans="1:16" x14ac:dyDescent="0.25">
      <c r="A26" s="107" t="s">
        <v>39</v>
      </c>
      <c r="B26" s="157" t="s">
        <v>356</v>
      </c>
      <c r="C26" s="202">
        <f>TNR!$E26+TNR!$F26</f>
        <v>0</v>
      </c>
      <c r="D26" s="123">
        <f>FNR!$E26+FNR!$F26</f>
        <v>0</v>
      </c>
      <c r="E26" s="123">
        <f>TMN!$E26+TMN!$F26</f>
        <v>0</v>
      </c>
      <c r="F26" s="203">
        <f>MJG!$E26+MJG!$F26</f>
        <v>0</v>
      </c>
      <c r="G26" s="203">
        <f>TOL!$E26+TOL!$F26</f>
        <v>0</v>
      </c>
      <c r="H26" s="394">
        <f>ANT!$E26+ANT!$F26</f>
        <v>0</v>
      </c>
      <c r="I26" s="395">
        <f t="shared" si="1"/>
        <v>0</v>
      </c>
      <c r="J26" s="393">
        <f>TNR!$G26</f>
        <v>0</v>
      </c>
      <c r="K26" s="393">
        <f>FNR!$G26</f>
        <v>1</v>
      </c>
      <c r="L26" s="272">
        <f>TMN!$G26</f>
        <v>2</v>
      </c>
      <c r="M26" s="272">
        <f>MJG!$G26</f>
        <v>0</v>
      </c>
      <c r="N26" s="272">
        <f>TOL!$G26</f>
        <v>0</v>
      </c>
      <c r="O26" s="396">
        <f>ANT!$G26</f>
        <v>0</v>
      </c>
      <c r="P26" s="398">
        <f t="shared" si="2"/>
        <v>3</v>
      </c>
    </row>
    <row r="27" spans="1:16" x14ac:dyDescent="0.25">
      <c r="A27" s="107" t="s">
        <v>41</v>
      </c>
      <c r="B27" s="20" t="s">
        <v>379</v>
      </c>
      <c r="C27" s="202">
        <f>TNR!$E27+TNR!$F27</f>
        <v>0</v>
      </c>
      <c r="D27" s="123">
        <f>FNR!$E27+FNR!$F27</f>
        <v>0</v>
      </c>
      <c r="E27" s="123">
        <f>TMN!$E27+TMN!$F27</f>
        <v>0</v>
      </c>
      <c r="F27" s="203">
        <f>MJG!$E27+MJG!$F27</f>
        <v>3</v>
      </c>
      <c r="G27" s="203">
        <f>TOL!$E27+TOL!$F27</f>
        <v>0</v>
      </c>
      <c r="H27" s="394">
        <f>ANT!$E27+ANT!$F27</f>
        <v>2</v>
      </c>
      <c r="I27" s="395">
        <f t="shared" si="1"/>
        <v>5</v>
      </c>
      <c r="J27" s="393">
        <f>TNR!$G27</f>
        <v>2</v>
      </c>
      <c r="K27" s="393">
        <f>FNR!$G27</f>
        <v>1</v>
      </c>
      <c r="L27" s="272">
        <f>TMN!$G27</f>
        <v>3</v>
      </c>
      <c r="M27" s="272">
        <f>MJG!$G27</f>
        <v>11</v>
      </c>
      <c r="N27" s="272">
        <f>TOL!$G27</f>
        <v>5</v>
      </c>
      <c r="O27" s="396">
        <f>ANT!$G27</f>
        <v>6</v>
      </c>
      <c r="P27" s="398">
        <f t="shared" si="2"/>
        <v>28</v>
      </c>
    </row>
    <row r="28" spans="1:16" x14ac:dyDescent="0.25">
      <c r="A28" s="107" t="s">
        <v>43</v>
      </c>
      <c r="B28" s="20" t="s">
        <v>380</v>
      </c>
      <c r="C28" s="202">
        <f>TNR!$E28+TNR!$F28</f>
        <v>0</v>
      </c>
      <c r="D28" s="123">
        <f>FNR!$E28+FNR!$F28</f>
        <v>2</v>
      </c>
      <c r="E28" s="123">
        <f>TMN!$E28+TMN!$F28</f>
        <v>0</v>
      </c>
      <c r="F28" s="203">
        <f>MJG!$E28+MJG!$F28</f>
        <v>1</v>
      </c>
      <c r="G28" s="203">
        <f>TOL!$E28+TOL!$F28</f>
        <v>3</v>
      </c>
      <c r="H28" s="394">
        <f>ANT!$E28+ANT!$F28</f>
        <v>1</v>
      </c>
      <c r="I28" s="395">
        <f t="shared" si="1"/>
        <v>7</v>
      </c>
      <c r="J28" s="393">
        <f>TNR!$G28</f>
        <v>1</v>
      </c>
      <c r="K28" s="393">
        <f>FNR!$G28</f>
        <v>11</v>
      </c>
      <c r="L28" s="272">
        <f>TMN!$G28</f>
        <v>6</v>
      </c>
      <c r="M28" s="272">
        <f>MJG!$G28</f>
        <v>8</v>
      </c>
      <c r="N28" s="272">
        <f>TOL!$G28</f>
        <v>12</v>
      </c>
      <c r="O28" s="396">
        <f>ANT!$G28</f>
        <v>5</v>
      </c>
      <c r="P28" s="398">
        <f t="shared" si="2"/>
        <v>43</v>
      </c>
    </row>
    <row r="29" spans="1:16" x14ac:dyDescent="0.25">
      <c r="A29" s="107" t="s">
        <v>45</v>
      </c>
      <c r="B29" s="20" t="s">
        <v>38</v>
      </c>
      <c r="C29" s="202">
        <f>TNR!$E29+TNR!$F29</f>
        <v>0</v>
      </c>
      <c r="D29" s="123">
        <f>FNR!$E29+FNR!$F29</f>
        <v>0</v>
      </c>
      <c r="E29" s="123">
        <f>TMN!$E29+TMN!$F29</f>
        <v>0</v>
      </c>
      <c r="F29" s="203">
        <f>MJG!$E29+MJG!$F29</f>
        <v>0</v>
      </c>
      <c r="G29" s="203">
        <f>TOL!$E29+TOL!$F29</f>
        <v>0</v>
      </c>
      <c r="H29" s="394">
        <f>ANT!$E29+ANT!$F29</f>
        <v>0</v>
      </c>
      <c r="I29" s="395">
        <f t="shared" si="1"/>
        <v>0</v>
      </c>
      <c r="J29" s="393">
        <f>TNR!$G29</f>
        <v>0</v>
      </c>
      <c r="K29" s="393">
        <f>FNR!$G29</f>
        <v>0</v>
      </c>
      <c r="L29" s="272">
        <f>TMN!$G29</f>
        <v>0</v>
      </c>
      <c r="M29" s="272">
        <f>MJG!$G29</f>
        <v>2</v>
      </c>
      <c r="N29" s="272">
        <f>TOL!$G29</f>
        <v>1</v>
      </c>
      <c r="O29" s="396">
        <f>ANT!$G29</f>
        <v>0</v>
      </c>
      <c r="P29" s="398">
        <f t="shared" si="2"/>
        <v>3</v>
      </c>
    </row>
    <row r="30" spans="1:16" x14ac:dyDescent="0.25">
      <c r="A30" s="107" t="s">
        <v>47</v>
      </c>
      <c r="B30" s="20" t="s">
        <v>40</v>
      </c>
      <c r="C30" s="202">
        <f>TNR!$E30+TNR!$F30</f>
        <v>1</v>
      </c>
      <c r="D30" s="123">
        <f>FNR!$E30+FNR!$F30</f>
        <v>1</v>
      </c>
      <c r="E30" s="123">
        <f>TMN!$E30+TMN!$F30</f>
        <v>2</v>
      </c>
      <c r="F30" s="203">
        <f>MJG!$E30+MJG!$F30</f>
        <v>3</v>
      </c>
      <c r="G30" s="203">
        <f>TOL!$E30+TOL!$F30</f>
        <v>1</v>
      </c>
      <c r="H30" s="394">
        <f>ANT!$E30+ANT!$F30</f>
        <v>4</v>
      </c>
      <c r="I30" s="395">
        <f t="shared" si="1"/>
        <v>12</v>
      </c>
      <c r="J30" s="393">
        <f>TNR!$G30</f>
        <v>6</v>
      </c>
      <c r="K30" s="393">
        <f>FNR!$G30</f>
        <v>4</v>
      </c>
      <c r="L30" s="272">
        <f>TMN!$G30</f>
        <v>3</v>
      </c>
      <c r="M30" s="272">
        <f>MJG!$G30</f>
        <v>5</v>
      </c>
      <c r="N30" s="272">
        <f>TOL!$G30</f>
        <v>10</v>
      </c>
      <c r="O30" s="396">
        <f>ANT!$G30</f>
        <v>7</v>
      </c>
      <c r="P30" s="398">
        <f t="shared" si="2"/>
        <v>35</v>
      </c>
    </row>
    <row r="31" spans="1:16" x14ac:dyDescent="0.25">
      <c r="A31" s="107" t="s">
        <v>49</v>
      </c>
      <c r="B31" s="20" t="s">
        <v>42</v>
      </c>
      <c r="C31" s="202">
        <f>TNR!$E31+TNR!$F31</f>
        <v>4</v>
      </c>
      <c r="D31" s="123">
        <f>FNR!$E31+FNR!$F31</f>
        <v>1</v>
      </c>
      <c r="E31" s="123">
        <f>TMN!$E31+TMN!$F31</f>
        <v>1</v>
      </c>
      <c r="F31" s="203">
        <f>MJG!$E31+MJG!$F31</f>
        <v>0</v>
      </c>
      <c r="G31" s="203">
        <f>TOL!$E31+TOL!$F31</f>
        <v>0</v>
      </c>
      <c r="H31" s="394">
        <f>ANT!$E31+ANT!$F31</f>
        <v>3</v>
      </c>
      <c r="I31" s="395">
        <f t="shared" si="1"/>
        <v>9</v>
      </c>
      <c r="J31" s="393">
        <f>TNR!$G31</f>
        <v>4</v>
      </c>
      <c r="K31" s="393">
        <f>FNR!$G31</f>
        <v>2</v>
      </c>
      <c r="L31" s="272">
        <f>TMN!$G31</f>
        <v>1</v>
      </c>
      <c r="M31" s="272">
        <f>MJG!$G31</f>
        <v>1</v>
      </c>
      <c r="N31" s="272">
        <f>TOL!$G31</f>
        <v>4</v>
      </c>
      <c r="O31" s="396">
        <f>ANT!$G31</f>
        <v>3</v>
      </c>
      <c r="P31" s="398">
        <f t="shared" si="2"/>
        <v>15</v>
      </c>
    </row>
    <row r="32" spans="1:16" x14ac:dyDescent="0.25">
      <c r="A32" s="107" t="s">
        <v>50</v>
      </c>
      <c r="B32" s="20" t="s">
        <v>44</v>
      </c>
      <c r="C32" s="202">
        <f>TNR!$E32+TNR!$F32</f>
        <v>0</v>
      </c>
      <c r="D32" s="123">
        <f>FNR!$E32+FNR!$F32</f>
        <v>0</v>
      </c>
      <c r="E32" s="123">
        <f>TMN!$E32+TMN!$F32</f>
        <v>0</v>
      </c>
      <c r="F32" s="203">
        <f>MJG!$E32+MJG!$F32</f>
        <v>0</v>
      </c>
      <c r="G32" s="203">
        <f>TOL!$E32+TOL!$F32</f>
        <v>0</v>
      </c>
      <c r="H32" s="394">
        <f>ANT!$E32+ANT!$F32</f>
        <v>0</v>
      </c>
      <c r="I32" s="395">
        <f t="shared" si="1"/>
        <v>0</v>
      </c>
      <c r="J32" s="393">
        <f>TNR!$G32</f>
        <v>0</v>
      </c>
      <c r="K32" s="393">
        <f>FNR!$G32</f>
        <v>0</v>
      </c>
      <c r="L32" s="272">
        <f>TMN!$G32</f>
        <v>0</v>
      </c>
      <c r="M32" s="272">
        <f>MJG!$G32</f>
        <v>0</v>
      </c>
      <c r="N32" s="272">
        <f>TOL!$G32</f>
        <v>0</v>
      </c>
      <c r="O32" s="396">
        <f>ANT!$G32</f>
        <v>0</v>
      </c>
      <c r="P32" s="398">
        <f t="shared" si="2"/>
        <v>0</v>
      </c>
    </row>
    <row r="33" spans="1:16" x14ac:dyDescent="0.25">
      <c r="A33" s="107" t="s">
        <v>51</v>
      </c>
      <c r="B33" s="20" t="s">
        <v>46</v>
      </c>
      <c r="C33" s="202">
        <f>TNR!$E33+TNR!$F33</f>
        <v>0</v>
      </c>
      <c r="D33" s="123">
        <f>FNR!$E33+FNR!$F33</f>
        <v>0</v>
      </c>
      <c r="E33" s="123">
        <f>TMN!$E33+TMN!$F33</f>
        <v>0</v>
      </c>
      <c r="F33" s="203">
        <f>MJG!$E33+MJG!$F33</f>
        <v>0</v>
      </c>
      <c r="G33" s="203">
        <f>TOL!$E33+TOL!$F33</f>
        <v>0</v>
      </c>
      <c r="H33" s="394">
        <f>ANT!$E33+ANT!$F33</f>
        <v>0</v>
      </c>
      <c r="I33" s="395">
        <f t="shared" si="1"/>
        <v>0</v>
      </c>
      <c r="J33" s="393">
        <f>TNR!$G33</f>
        <v>0</v>
      </c>
      <c r="K33" s="393">
        <f>FNR!$G33</f>
        <v>1</v>
      </c>
      <c r="L33" s="272">
        <f>TMN!$G33</f>
        <v>1</v>
      </c>
      <c r="M33" s="272">
        <f>MJG!$G33</f>
        <v>0</v>
      </c>
      <c r="N33" s="272">
        <f>TOL!$G33</f>
        <v>0</v>
      </c>
      <c r="O33" s="396">
        <f>ANT!$G33</f>
        <v>0</v>
      </c>
      <c r="P33" s="398">
        <f t="shared" si="2"/>
        <v>2</v>
      </c>
    </row>
    <row r="34" spans="1:16" x14ac:dyDescent="0.25">
      <c r="A34" s="107" t="s">
        <v>53</v>
      </c>
      <c r="B34" s="20" t="s">
        <v>48</v>
      </c>
      <c r="C34" s="202">
        <f>TNR!$E34+TNR!$F34</f>
        <v>0</v>
      </c>
      <c r="D34" s="123">
        <f>FNR!$E34+FNR!$F34</f>
        <v>0</v>
      </c>
      <c r="E34" s="123">
        <f>TMN!$E34+TMN!$F34</f>
        <v>0</v>
      </c>
      <c r="F34" s="203">
        <f>MJG!$E34+MJG!$F34</f>
        <v>0</v>
      </c>
      <c r="G34" s="203">
        <f>TOL!$E34+TOL!$F34</f>
        <v>0</v>
      </c>
      <c r="H34" s="394">
        <f>ANT!$E34+ANT!$F34</f>
        <v>1</v>
      </c>
      <c r="I34" s="395">
        <f t="shared" si="1"/>
        <v>1</v>
      </c>
      <c r="J34" s="393">
        <f>TNR!$G34</f>
        <v>0</v>
      </c>
      <c r="K34" s="393">
        <f>FNR!$G34</f>
        <v>0</v>
      </c>
      <c r="L34" s="272">
        <f>TMN!$G34</f>
        <v>0</v>
      </c>
      <c r="M34" s="272">
        <f>MJG!$G34</f>
        <v>0</v>
      </c>
      <c r="N34" s="272">
        <f>TOL!$G34</f>
        <v>0</v>
      </c>
      <c r="O34" s="396">
        <f>ANT!$G34</f>
        <v>1</v>
      </c>
      <c r="P34" s="398">
        <f t="shared" si="2"/>
        <v>1</v>
      </c>
    </row>
    <row r="35" spans="1:16" x14ac:dyDescent="0.25">
      <c r="A35" s="107" t="s">
        <v>54</v>
      </c>
      <c r="B35" s="157" t="s">
        <v>359</v>
      </c>
      <c r="C35" s="202">
        <f>TNR!$E35+TNR!$F35</f>
        <v>0</v>
      </c>
      <c r="D35" s="123">
        <f>FNR!$E35+FNR!$F35</f>
        <v>0</v>
      </c>
      <c r="E35" s="123">
        <f>TMN!$E35+TMN!$F35</f>
        <v>0</v>
      </c>
      <c r="F35" s="203">
        <f>MJG!$E35+MJG!$F35</f>
        <v>0</v>
      </c>
      <c r="G35" s="203">
        <f>TOL!$E35+TOL!$F35</f>
        <v>0</v>
      </c>
      <c r="H35" s="394">
        <f>ANT!$E35+ANT!$F35</f>
        <v>0</v>
      </c>
      <c r="I35" s="395">
        <f t="shared" si="1"/>
        <v>0</v>
      </c>
      <c r="J35" s="393">
        <f>TNR!$G35</f>
        <v>0</v>
      </c>
      <c r="K35" s="393">
        <f>FNR!$G35</f>
        <v>0</v>
      </c>
      <c r="L35" s="272">
        <f>TMN!$G35</f>
        <v>0</v>
      </c>
      <c r="M35" s="272">
        <f>MJG!$G35</f>
        <v>1</v>
      </c>
      <c r="N35" s="272">
        <f>TOL!$G35</f>
        <v>0</v>
      </c>
      <c r="O35" s="396">
        <f>ANT!$G35</f>
        <v>0</v>
      </c>
      <c r="P35" s="398">
        <f t="shared" si="2"/>
        <v>1</v>
      </c>
    </row>
    <row r="36" spans="1:16" x14ac:dyDescent="0.25">
      <c r="A36" s="107" t="s">
        <v>56</v>
      </c>
      <c r="B36" s="157" t="s">
        <v>360</v>
      </c>
      <c r="C36" s="202">
        <f>TNR!$E36+TNR!$F36</f>
        <v>0</v>
      </c>
      <c r="D36" s="123">
        <f>FNR!$E36+FNR!$F36</f>
        <v>0</v>
      </c>
      <c r="E36" s="123">
        <f>TMN!$E36+TMN!$F36</f>
        <v>0</v>
      </c>
      <c r="F36" s="203">
        <f>MJG!$E36+MJG!$F36</f>
        <v>0</v>
      </c>
      <c r="G36" s="203">
        <f>TOL!$E36+TOL!$F36</f>
        <v>0</v>
      </c>
      <c r="H36" s="394">
        <f>ANT!$E36+ANT!$F36</f>
        <v>0</v>
      </c>
      <c r="I36" s="395">
        <f t="shared" si="1"/>
        <v>0</v>
      </c>
      <c r="J36" s="393">
        <f>TNR!$G36</f>
        <v>0</v>
      </c>
      <c r="K36" s="393">
        <f>FNR!$G36</f>
        <v>0</v>
      </c>
      <c r="L36" s="272">
        <f>TMN!$G36</f>
        <v>0</v>
      </c>
      <c r="M36" s="272">
        <f>MJG!$G36</f>
        <v>0</v>
      </c>
      <c r="N36" s="272">
        <f>TOL!$G36</f>
        <v>0</v>
      </c>
      <c r="O36" s="396">
        <f>ANT!$G36</f>
        <v>0</v>
      </c>
      <c r="P36" s="398">
        <f t="shared" si="2"/>
        <v>0</v>
      </c>
    </row>
    <row r="37" spans="1:16" x14ac:dyDescent="0.25">
      <c r="A37" s="107" t="s">
        <v>57</v>
      </c>
      <c r="B37" s="157" t="s">
        <v>361</v>
      </c>
      <c r="C37" s="202">
        <f>TNR!$E37+TNR!$F37</f>
        <v>0</v>
      </c>
      <c r="D37" s="123">
        <f>FNR!$E37+FNR!$F37</f>
        <v>0</v>
      </c>
      <c r="E37" s="123">
        <f>TMN!$E37+TMN!$F37</f>
        <v>0</v>
      </c>
      <c r="F37" s="203">
        <f>MJG!$E37+MJG!$F37</f>
        <v>0</v>
      </c>
      <c r="G37" s="203">
        <f>TOL!$E37+TOL!$F37</f>
        <v>0</v>
      </c>
      <c r="H37" s="394">
        <f>ANT!$E37+ANT!$F37</f>
        <v>0</v>
      </c>
      <c r="I37" s="395">
        <f t="shared" si="1"/>
        <v>0</v>
      </c>
      <c r="J37" s="393">
        <f>TNR!$G37</f>
        <v>0</v>
      </c>
      <c r="K37" s="393">
        <f>FNR!$G37</f>
        <v>0</v>
      </c>
      <c r="L37" s="272">
        <f>TMN!$G37</f>
        <v>0</v>
      </c>
      <c r="M37" s="272">
        <f>MJG!$G37</f>
        <v>0</v>
      </c>
      <c r="N37" s="272">
        <f>TOL!$G37</f>
        <v>0</v>
      </c>
      <c r="O37" s="396">
        <f>ANT!$G37</f>
        <v>0</v>
      </c>
      <c r="P37" s="398">
        <f t="shared" si="2"/>
        <v>0</v>
      </c>
    </row>
    <row r="38" spans="1:16" x14ac:dyDescent="0.25">
      <c r="A38" s="107" t="s">
        <v>59</v>
      </c>
      <c r="B38" s="157" t="s">
        <v>363</v>
      </c>
      <c r="C38" s="202">
        <f>TNR!$E38+TNR!$F38</f>
        <v>0</v>
      </c>
      <c r="D38" s="123">
        <f>FNR!$E38+FNR!$F38</f>
        <v>0</v>
      </c>
      <c r="E38" s="123">
        <f>TMN!$E38+TMN!$F38</f>
        <v>0</v>
      </c>
      <c r="F38" s="203">
        <f>MJG!$E38+MJG!$F38</f>
        <v>0</v>
      </c>
      <c r="G38" s="203">
        <f>TOL!$E38+TOL!$F38</f>
        <v>1</v>
      </c>
      <c r="H38" s="394">
        <f>ANT!$E38+ANT!$F38</f>
        <v>0</v>
      </c>
      <c r="I38" s="395">
        <f t="shared" si="1"/>
        <v>1</v>
      </c>
      <c r="J38" s="393">
        <f>TNR!$G38</f>
        <v>1</v>
      </c>
      <c r="K38" s="393">
        <f>FNR!$G38</f>
        <v>0</v>
      </c>
      <c r="L38" s="272">
        <f>TMN!$G38</f>
        <v>1</v>
      </c>
      <c r="M38" s="272">
        <f>MJG!$G38</f>
        <v>0</v>
      </c>
      <c r="N38" s="272">
        <f>TOL!$G38</f>
        <v>1</v>
      </c>
      <c r="O38" s="396">
        <f>ANT!$G38</f>
        <v>0</v>
      </c>
      <c r="P38" s="398">
        <f t="shared" si="2"/>
        <v>3</v>
      </c>
    </row>
    <row r="39" spans="1:16" x14ac:dyDescent="0.25">
      <c r="A39" s="107" t="s">
        <v>60</v>
      </c>
      <c r="B39" s="157" t="s">
        <v>362</v>
      </c>
      <c r="C39" s="202">
        <f>TNR!$E39+TNR!$F39</f>
        <v>0</v>
      </c>
      <c r="D39" s="123">
        <f>FNR!$E39+FNR!$F39</f>
        <v>0</v>
      </c>
      <c r="E39" s="123">
        <f>TMN!$E39+TMN!$F39</f>
        <v>0</v>
      </c>
      <c r="F39" s="203">
        <f>MJG!$E39+MJG!$F39</f>
        <v>0</v>
      </c>
      <c r="G39" s="203">
        <f>TOL!$E39+TOL!$F39</f>
        <v>0</v>
      </c>
      <c r="H39" s="394">
        <f>ANT!$E39+ANT!$F39</f>
        <v>0</v>
      </c>
      <c r="I39" s="395">
        <f t="shared" si="1"/>
        <v>0</v>
      </c>
      <c r="J39" s="393">
        <f>TNR!$G39</f>
        <v>0</v>
      </c>
      <c r="K39" s="393">
        <f>FNR!$G39</f>
        <v>0</v>
      </c>
      <c r="L39" s="272">
        <f>TMN!$G39</f>
        <v>2</v>
      </c>
      <c r="M39" s="272">
        <f>MJG!$G39</f>
        <v>0</v>
      </c>
      <c r="N39" s="272">
        <f>TOL!$G39</f>
        <v>0</v>
      </c>
      <c r="O39" s="396">
        <f>ANT!$G39</f>
        <v>0</v>
      </c>
      <c r="P39" s="398">
        <f t="shared" si="2"/>
        <v>2</v>
      </c>
    </row>
    <row r="40" spans="1:16" x14ac:dyDescent="0.25">
      <c r="A40" s="107" t="s">
        <v>62</v>
      </c>
      <c r="B40" s="20" t="s">
        <v>52</v>
      </c>
      <c r="C40" s="202">
        <f>TNR!$E40+TNR!$F40</f>
        <v>5</v>
      </c>
      <c r="D40" s="123">
        <f>FNR!$E40+FNR!$F40</f>
        <v>0</v>
      </c>
      <c r="E40" s="123">
        <f>TMN!$E40+TMN!$F40</f>
        <v>1</v>
      </c>
      <c r="F40" s="203">
        <f>MJG!$E40+MJG!$F40</f>
        <v>0</v>
      </c>
      <c r="G40" s="203">
        <f>TOL!$E40+TOL!$F40</f>
        <v>4</v>
      </c>
      <c r="H40" s="394">
        <f>ANT!$E40+ANT!$F40</f>
        <v>0</v>
      </c>
      <c r="I40" s="395">
        <f t="shared" si="1"/>
        <v>10</v>
      </c>
      <c r="J40" s="393">
        <f>TNR!$G40</f>
        <v>6</v>
      </c>
      <c r="K40" s="393">
        <f>FNR!$G40</f>
        <v>1</v>
      </c>
      <c r="L40" s="272">
        <f>TMN!$G40</f>
        <v>3</v>
      </c>
      <c r="M40" s="272">
        <f>MJG!$G40</f>
        <v>0</v>
      </c>
      <c r="N40" s="272">
        <f>TOL!$G40</f>
        <v>4</v>
      </c>
      <c r="O40" s="396">
        <f>ANT!$G40</f>
        <v>0</v>
      </c>
      <c r="P40" s="398">
        <f t="shared" si="2"/>
        <v>14</v>
      </c>
    </row>
    <row r="41" spans="1:16" x14ac:dyDescent="0.25">
      <c r="A41" s="107" t="s">
        <v>63</v>
      </c>
      <c r="B41" s="157" t="s">
        <v>365</v>
      </c>
      <c r="C41" s="202">
        <f>TNR!$E41+TNR!$F41</f>
        <v>0</v>
      </c>
      <c r="D41" s="123">
        <f>FNR!$E41+FNR!$F41</f>
        <v>0</v>
      </c>
      <c r="E41" s="123">
        <f>TMN!$E41+TMN!$F41</f>
        <v>0</v>
      </c>
      <c r="F41" s="203">
        <f>MJG!$E41+MJG!$F41</f>
        <v>0</v>
      </c>
      <c r="G41" s="203">
        <f>TOL!$E41+TOL!$F41</f>
        <v>0</v>
      </c>
      <c r="H41" s="394">
        <f>ANT!$E41+ANT!$F41</f>
        <v>0</v>
      </c>
      <c r="I41" s="395">
        <f t="shared" si="1"/>
        <v>0</v>
      </c>
      <c r="J41" s="393">
        <f>TNR!$G41</f>
        <v>0</v>
      </c>
      <c r="K41" s="393">
        <f>FNR!$G41</f>
        <v>0</v>
      </c>
      <c r="L41" s="272">
        <f>TMN!$G41</f>
        <v>0</v>
      </c>
      <c r="M41" s="272">
        <f>MJG!$G41</f>
        <v>0</v>
      </c>
      <c r="N41" s="272">
        <f>TOL!$G41</f>
        <v>0</v>
      </c>
      <c r="O41" s="396">
        <f>ANT!$G41</f>
        <v>0</v>
      </c>
      <c r="P41" s="398">
        <f t="shared" si="2"/>
        <v>0</v>
      </c>
    </row>
    <row r="42" spans="1:16" x14ac:dyDescent="0.25">
      <c r="A42" s="107" t="s">
        <v>65</v>
      </c>
      <c r="B42" s="157" t="s">
        <v>364</v>
      </c>
      <c r="C42" s="202">
        <f>TNR!$E42+TNR!$F42</f>
        <v>0</v>
      </c>
      <c r="D42" s="123">
        <f>FNR!$E42+FNR!$F42</f>
        <v>0</v>
      </c>
      <c r="E42" s="123">
        <f>TMN!$E42+TMN!$F42</f>
        <v>0</v>
      </c>
      <c r="F42" s="203">
        <f>MJG!$E42+MJG!$F42</f>
        <v>0</v>
      </c>
      <c r="G42" s="203">
        <f>TOL!$E42+TOL!$F42</f>
        <v>0</v>
      </c>
      <c r="H42" s="394">
        <f>ANT!$E42+ANT!$F42</f>
        <v>0</v>
      </c>
      <c r="I42" s="395">
        <f t="shared" si="1"/>
        <v>0</v>
      </c>
      <c r="J42" s="393">
        <f>TNR!$G42</f>
        <v>0</v>
      </c>
      <c r="K42" s="393">
        <f>FNR!$G42</f>
        <v>0</v>
      </c>
      <c r="L42" s="272">
        <f>TMN!$G42</f>
        <v>0</v>
      </c>
      <c r="M42" s="272">
        <f>MJG!$G42</f>
        <v>0</v>
      </c>
      <c r="N42" s="272">
        <f>TOL!$G42</f>
        <v>0</v>
      </c>
      <c r="O42" s="396">
        <f>ANT!$G42</f>
        <v>0</v>
      </c>
      <c r="P42" s="398">
        <f t="shared" si="2"/>
        <v>0</v>
      </c>
    </row>
    <row r="43" spans="1:16" x14ac:dyDescent="0.25">
      <c r="A43" s="107" t="s">
        <v>67</v>
      </c>
      <c r="B43" s="196" t="s">
        <v>55</v>
      </c>
      <c r="C43" s="202">
        <f>TNR!$E43+TNR!$F43</f>
        <v>0</v>
      </c>
      <c r="D43" s="123">
        <f>FNR!$E43+FNR!$F43</f>
        <v>2</v>
      </c>
      <c r="E43" s="123">
        <f>TMN!$E43+TMN!$F43</f>
        <v>4</v>
      </c>
      <c r="F43" s="203">
        <f>MJG!$E43+MJG!$F43</f>
        <v>1</v>
      </c>
      <c r="G43" s="203">
        <f>TOL!$E43+TOL!$F43</f>
        <v>2</v>
      </c>
      <c r="H43" s="394">
        <f>ANT!$E43+ANT!$F43</f>
        <v>1</v>
      </c>
      <c r="I43" s="395">
        <f t="shared" si="1"/>
        <v>10</v>
      </c>
      <c r="J43" s="393">
        <f>TNR!$G43</f>
        <v>0</v>
      </c>
      <c r="K43" s="393">
        <f>FNR!$G43</f>
        <v>4</v>
      </c>
      <c r="L43" s="272">
        <f>TMN!$G43</f>
        <v>7</v>
      </c>
      <c r="M43" s="272">
        <f>MJG!$G43</f>
        <v>5</v>
      </c>
      <c r="N43" s="272">
        <f>TOL!$G43</f>
        <v>8</v>
      </c>
      <c r="O43" s="396">
        <f>ANT!$G43</f>
        <v>3</v>
      </c>
      <c r="P43" s="398">
        <f t="shared" si="2"/>
        <v>27</v>
      </c>
    </row>
    <row r="44" spans="1:16" x14ac:dyDescent="0.25">
      <c r="A44" s="107" t="s">
        <v>69</v>
      </c>
      <c r="B44" s="157" t="s">
        <v>366</v>
      </c>
      <c r="C44" s="202">
        <f>TNR!$E44+TNR!$F44</f>
        <v>0</v>
      </c>
      <c r="D44" s="123">
        <f>FNR!$E44+FNR!$F44</f>
        <v>0</v>
      </c>
      <c r="E44" s="123">
        <f>TMN!$E44+TMN!$F44</f>
        <v>0</v>
      </c>
      <c r="F44" s="203">
        <f>MJG!$E44+MJG!$F44</f>
        <v>0</v>
      </c>
      <c r="G44" s="203">
        <f>TOL!$E44+TOL!$F44</f>
        <v>1</v>
      </c>
      <c r="H44" s="394">
        <f>ANT!$E44+ANT!$F44</f>
        <v>0</v>
      </c>
      <c r="I44" s="395">
        <f t="shared" si="1"/>
        <v>1</v>
      </c>
      <c r="J44" s="393">
        <f>TNR!$G44</f>
        <v>1</v>
      </c>
      <c r="K44" s="393">
        <f>FNR!$G44</f>
        <v>0</v>
      </c>
      <c r="L44" s="272">
        <f>TMN!$G44</f>
        <v>1</v>
      </c>
      <c r="M44" s="272">
        <f>MJG!$G44</f>
        <v>0</v>
      </c>
      <c r="N44" s="272">
        <f>TOL!$G44</f>
        <v>8</v>
      </c>
      <c r="O44" s="396">
        <f>ANT!$G44</f>
        <v>0</v>
      </c>
      <c r="P44" s="398">
        <f t="shared" si="2"/>
        <v>10</v>
      </c>
    </row>
    <row r="45" spans="1:16" x14ac:dyDescent="0.25">
      <c r="A45" s="107" t="s">
        <v>71</v>
      </c>
      <c r="B45" s="157" t="s">
        <v>367</v>
      </c>
      <c r="C45" s="202">
        <f>TNR!$E45+TNR!$F45</f>
        <v>1</v>
      </c>
      <c r="D45" s="123">
        <f>FNR!$E45+FNR!$F45</f>
        <v>0</v>
      </c>
      <c r="E45" s="123">
        <f>TMN!$E45+TMN!$F45</f>
        <v>0</v>
      </c>
      <c r="F45" s="203">
        <f>MJG!$E45+MJG!$F45</f>
        <v>0</v>
      </c>
      <c r="G45" s="203">
        <f>TOL!$E45+TOL!$F45</f>
        <v>0</v>
      </c>
      <c r="H45" s="394">
        <f>ANT!$E45+ANT!$F45</f>
        <v>0</v>
      </c>
      <c r="I45" s="395">
        <f t="shared" si="1"/>
        <v>1</v>
      </c>
      <c r="J45" s="393">
        <f>TNR!$G45</f>
        <v>1</v>
      </c>
      <c r="K45" s="393">
        <f>FNR!$G45</f>
        <v>1</v>
      </c>
      <c r="L45" s="272">
        <f>TMN!$G45</f>
        <v>0</v>
      </c>
      <c r="M45" s="272">
        <f>MJG!$G45</f>
        <v>0</v>
      </c>
      <c r="N45" s="272">
        <f>TOL!$G45</f>
        <v>0</v>
      </c>
      <c r="O45" s="396">
        <f>ANT!$G45</f>
        <v>0</v>
      </c>
      <c r="P45" s="398">
        <f t="shared" si="2"/>
        <v>2</v>
      </c>
    </row>
    <row r="46" spans="1:16" x14ac:dyDescent="0.25">
      <c r="A46" s="107" t="s">
        <v>73</v>
      </c>
      <c r="B46" s="157" t="s">
        <v>369</v>
      </c>
      <c r="C46" s="202">
        <f>TNR!$E46+TNR!$F46</f>
        <v>0</v>
      </c>
      <c r="D46" s="123">
        <f>FNR!$E46+FNR!$F46</f>
        <v>0</v>
      </c>
      <c r="E46" s="123">
        <f>TMN!$E46+TMN!$F46</f>
        <v>0</v>
      </c>
      <c r="F46" s="203">
        <f>MJG!$E46+MJG!$F46</f>
        <v>0</v>
      </c>
      <c r="G46" s="203">
        <f>TOL!$E46+TOL!$F46</f>
        <v>0</v>
      </c>
      <c r="H46" s="394">
        <f>ANT!$E46+ANT!$F46</f>
        <v>0</v>
      </c>
      <c r="I46" s="395">
        <f t="shared" si="1"/>
        <v>0</v>
      </c>
      <c r="J46" s="393">
        <f>TNR!$G46</f>
        <v>0</v>
      </c>
      <c r="K46" s="393">
        <f>FNR!$G46</f>
        <v>0</v>
      </c>
      <c r="L46" s="272">
        <f>TMN!$G46</f>
        <v>0</v>
      </c>
      <c r="M46" s="272">
        <f>MJG!$G46</f>
        <v>0</v>
      </c>
      <c r="N46" s="272">
        <f>TOL!$G46</f>
        <v>0</v>
      </c>
      <c r="O46" s="396">
        <f>ANT!$G46</f>
        <v>0</v>
      </c>
      <c r="P46" s="398">
        <f t="shared" si="2"/>
        <v>0</v>
      </c>
    </row>
    <row r="47" spans="1:16" x14ac:dyDescent="0.25">
      <c r="A47" s="107" t="s">
        <v>75</v>
      </c>
      <c r="B47" s="157" t="s">
        <v>368</v>
      </c>
      <c r="C47" s="202">
        <f>TNR!$E47+TNR!$F47</f>
        <v>0</v>
      </c>
      <c r="D47" s="123">
        <f>FNR!$E47+FNR!$F47</f>
        <v>0</v>
      </c>
      <c r="E47" s="123">
        <f>TMN!$E47+TMN!$F47</f>
        <v>0</v>
      </c>
      <c r="F47" s="203">
        <f>MJG!$E47+MJG!$F47</f>
        <v>0</v>
      </c>
      <c r="G47" s="203">
        <f>TOL!$E47+TOL!$F47</f>
        <v>0</v>
      </c>
      <c r="H47" s="394">
        <f>ANT!$E47+ANT!$F47</f>
        <v>0</v>
      </c>
      <c r="I47" s="395">
        <f t="shared" si="1"/>
        <v>0</v>
      </c>
      <c r="J47" s="393">
        <f>TNR!$G47</f>
        <v>0</v>
      </c>
      <c r="K47" s="393">
        <f>FNR!$G47</f>
        <v>0</v>
      </c>
      <c r="L47" s="272">
        <f>TMN!$G47</f>
        <v>0</v>
      </c>
      <c r="M47" s="272">
        <f>MJG!$G47</f>
        <v>1</v>
      </c>
      <c r="N47" s="272">
        <f>TOL!$G47</f>
        <v>0</v>
      </c>
      <c r="O47" s="396">
        <f>ANT!$G47</f>
        <v>0</v>
      </c>
      <c r="P47" s="398">
        <f t="shared" si="2"/>
        <v>1</v>
      </c>
    </row>
    <row r="48" spans="1:16" x14ac:dyDescent="0.25">
      <c r="A48" s="107" t="s">
        <v>77</v>
      </c>
      <c r="B48" s="20" t="s">
        <v>58</v>
      </c>
      <c r="C48" s="202">
        <f>TNR!$E48+TNR!$F48</f>
        <v>0</v>
      </c>
      <c r="D48" s="123">
        <f>FNR!$E48+FNR!$F48</f>
        <v>0</v>
      </c>
      <c r="E48" s="123">
        <f>TMN!$E48+TMN!$F48</f>
        <v>0</v>
      </c>
      <c r="F48" s="203">
        <f>MJG!$E48+MJG!$F48</f>
        <v>0</v>
      </c>
      <c r="G48" s="203">
        <f>TOL!$E48+TOL!$F48</f>
        <v>0</v>
      </c>
      <c r="H48" s="394">
        <f>ANT!$E48+ANT!$F48</f>
        <v>1</v>
      </c>
      <c r="I48" s="395">
        <f t="shared" si="1"/>
        <v>1</v>
      </c>
      <c r="J48" s="393">
        <f>TNR!$G48</f>
        <v>0</v>
      </c>
      <c r="K48" s="393">
        <f>FNR!$G48</f>
        <v>0</v>
      </c>
      <c r="L48" s="272">
        <f>TMN!$G48</f>
        <v>0</v>
      </c>
      <c r="M48" s="272">
        <f>MJG!$G48</f>
        <v>0</v>
      </c>
      <c r="N48" s="272">
        <f>TOL!$G48</f>
        <v>0</v>
      </c>
      <c r="O48" s="396">
        <f>ANT!$G48</f>
        <v>1</v>
      </c>
      <c r="P48" s="398">
        <f t="shared" si="2"/>
        <v>1</v>
      </c>
    </row>
    <row r="49" spans="1:16" x14ac:dyDescent="0.25">
      <c r="A49" s="107" t="s">
        <v>79</v>
      </c>
      <c r="B49" s="157" t="s">
        <v>371</v>
      </c>
      <c r="C49" s="202">
        <f>TNR!$E49+TNR!$F49</f>
        <v>0</v>
      </c>
      <c r="D49" s="123">
        <f>FNR!$E49+FNR!$F49</f>
        <v>0</v>
      </c>
      <c r="E49" s="123">
        <f>TMN!$E49+TMN!$F49</f>
        <v>0</v>
      </c>
      <c r="F49" s="203">
        <f>MJG!$E49+MJG!$F49</f>
        <v>1</v>
      </c>
      <c r="G49" s="203">
        <f>TOL!$E49+TOL!$F49</f>
        <v>0</v>
      </c>
      <c r="H49" s="394">
        <f>ANT!$E49+ANT!$F49</f>
        <v>0</v>
      </c>
      <c r="I49" s="395">
        <f t="shared" si="1"/>
        <v>1</v>
      </c>
      <c r="J49" s="393">
        <f>TNR!$G49</f>
        <v>0</v>
      </c>
      <c r="K49" s="393">
        <f>FNR!$G49</f>
        <v>1</v>
      </c>
      <c r="L49" s="272">
        <f>TMN!$G49</f>
        <v>1</v>
      </c>
      <c r="M49" s="272">
        <f>MJG!$G49</f>
        <v>1</v>
      </c>
      <c r="N49" s="272">
        <f>TOL!$G49</f>
        <v>1</v>
      </c>
      <c r="O49" s="396">
        <f>ANT!$G49</f>
        <v>0</v>
      </c>
      <c r="P49" s="398">
        <f t="shared" si="2"/>
        <v>4</v>
      </c>
    </row>
    <row r="50" spans="1:16" x14ac:dyDescent="0.25">
      <c r="A50" s="107" t="s">
        <v>81</v>
      </c>
      <c r="B50" s="157" t="s">
        <v>370</v>
      </c>
      <c r="C50" s="202">
        <f>TNR!$E50+TNR!$F50</f>
        <v>0</v>
      </c>
      <c r="D50" s="123">
        <f>FNR!$E50+FNR!$F50</f>
        <v>0</v>
      </c>
      <c r="E50" s="123">
        <f>TMN!$E50+TMN!$F50</f>
        <v>0</v>
      </c>
      <c r="F50" s="203">
        <f>MJG!$E50+MJG!$F50</f>
        <v>0</v>
      </c>
      <c r="G50" s="203">
        <f>TOL!$E50+TOL!$F50</f>
        <v>0</v>
      </c>
      <c r="H50" s="394">
        <f>ANT!$E50+ANT!$F50</f>
        <v>0</v>
      </c>
      <c r="I50" s="395">
        <f t="shared" si="1"/>
        <v>0</v>
      </c>
      <c r="J50" s="393">
        <f>TNR!$G50</f>
        <v>0</v>
      </c>
      <c r="K50" s="393">
        <f>FNR!$G50</f>
        <v>0</v>
      </c>
      <c r="L50" s="272">
        <f>TMN!$G50</f>
        <v>1</v>
      </c>
      <c r="M50" s="272">
        <f>MJG!$G50</f>
        <v>0</v>
      </c>
      <c r="N50" s="272">
        <f>TOL!$G50</f>
        <v>0</v>
      </c>
      <c r="O50" s="396">
        <f>ANT!$G50</f>
        <v>1</v>
      </c>
      <c r="P50" s="398">
        <f t="shared" si="2"/>
        <v>2</v>
      </c>
    </row>
    <row r="51" spans="1:16" x14ac:dyDescent="0.25">
      <c r="A51" s="107" t="s">
        <v>216</v>
      </c>
      <c r="B51" s="158" t="s">
        <v>372</v>
      </c>
      <c r="C51" s="202">
        <f>TNR!$E51+TNR!$F51</f>
        <v>0</v>
      </c>
      <c r="D51" s="123">
        <f>FNR!$E51+FNR!$F51</f>
        <v>0</v>
      </c>
      <c r="E51" s="123">
        <f>TMN!$E51+TMN!$F51</f>
        <v>0</v>
      </c>
      <c r="F51" s="203">
        <f>MJG!$E51+MJG!$F51</f>
        <v>0</v>
      </c>
      <c r="G51" s="203">
        <f>TOL!$E51+TOL!$F51</f>
        <v>0</v>
      </c>
      <c r="H51" s="394">
        <f>ANT!$E51+ANT!$F51</f>
        <v>0</v>
      </c>
      <c r="I51" s="395">
        <f t="shared" si="1"/>
        <v>0</v>
      </c>
      <c r="J51" s="393">
        <f>TNR!$G51</f>
        <v>0</v>
      </c>
      <c r="K51" s="393">
        <f>FNR!$G51</f>
        <v>0</v>
      </c>
      <c r="L51" s="272">
        <f>TMN!$G51</f>
        <v>0</v>
      </c>
      <c r="M51" s="272">
        <f>MJG!$G51</f>
        <v>0</v>
      </c>
      <c r="N51" s="272">
        <f>TOL!$G51</f>
        <v>0</v>
      </c>
      <c r="O51" s="396">
        <f>ANT!$G51</f>
        <v>0</v>
      </c>
      <c r="P51" s="398">
        <f t="shared" si="2"/>
        <v>0</v>
      </c>
    </row>
    <row r="52" spans="1:16" x14ac:dyDescent="0.25">
      <c r="A52" s="107" t="s">
        <v>217</v>
      </c>
      <c r="B52" s="20" t="s">
        <v>61</v>
      </c>
      <c r="C52" s="202">
        <f>TNR!$E52+TNR!$F52</f>
        <v>0</v>
      </c>
      <c r="D52" s="123">
        <f>FNR!$E52+FNR!$F52</f>
        <v>0</v>
      </c>
      <c r="E52" s="123">
        <f>TMN!$E52+TMN!$F52</f>
        <v>0</v>
      </c>
      <c r="F52" s="203">
        <f>MJG!$E52+MJG!$F52</f>
        <v>0</v>
      </c>
      <c r="G52" s="203">
        <f>TOL!$E52+TOL!$F52</f>
        <v>0</v>
      </c>
      <c r="H52" s="394">
        <f>ANT!$E52+ANT!$F52</f>
        <v>0</v>
      </c>
      <c r="I52" s="395">
        <f t="shared" si="1"/>
        <v>0</v>
      </c>
      <c r="J52" s="393">
        <f>TNR!$G52</f>
        <v>3</v>
      </c>
      <c r="K52" s="393">
        <f>FNR!$G52</f>
        <v>0</v>
      </c>
      <c r="L52" s="272">
        <f>TMN!$G52</f>
        <v>2</v>
      </c>
      <c r="M52" s="272">
        <f>MJG!$G52</f>
        <v>0</v>
      </c>
      <c r="N52" s="272">
        <f>TOL!$G52</f>
        <v>0</v>
      </c>
      <c r="O52" s="396">
        <f>ANT!$G52</f>
        <v>2</v>
      </c>
      <c r="P52" s="398">
        <f t="shared" si="2"/>
        <v>7</v>
      </c>
    </row>
    <row r="53" spans="1:16" x14ac:dyDescent="0.25">
      <c r="A53" s="107" t="s">
        <v>218</v>
      </c>
      <c r="B53" s="157" t="s">
        <v>373</v>
      </c>
      <c r="C53" s="202">
        <f>TNR!$E53+TNR!$F53</f>
        <v>0</v>
      </c>
      <c r="D53" s="123">
        <f>FNR!$E53+FNR!$F53</f>
        <v>0</v>
      </c>
      <c r="E53" s="123">
        <f>TMN!$E53+TMN!$F53</f>
        <v>0</v>
      </c>
      <c r="F53" s="203">
        <f>MJG!$E53+MJG!$F53</f>
        <v>0</v>
      </c>
      <c r="G53" s="203">
        <f>TOL!$E53+TOL!$F53</f>
        <v>0</v>
      </c>
      <c r="H53" s="394">
        <f>ANT!$E53+ANT!$F53</f>
        <v>0</v>
      </c>
      <c r="I53" s="395">
        <f t="shared" si="1"/>
        <v>0</v>
      </c>
      <c r="J53" s="393">
        <f>TNR!$G53</f>
        <v>0</v>
      </c>
      <c r="K53" s="393">
        <f>FNR!$G53</f>
        <v>0</v>
      </c>
      <c r="L53" s="272">
        <f>TMN!$G53</f>
        <v>0</v>
      </c>
      <c r="M53" s="272">
        <f>MJG!$G53</f>
        <v>0</v>
      </c>
      <c r="N53" s="272">
        <f>TOL!$G53</f>
        <v>0</v>
      </c>
      <c r="O53" s="396">
        <f>ANT!$G53</f>
        <v>0</v>
      </c>
      <c r="P53" s="398">
        <f t="shared" si="2"/>
        <v>0</v>
      </c>
    </row>
    <row r="54" spans="1:16" x14ac:dyDescent="0.25">
      <c r="A54" s="107" t="s">
        <v>260</v>
      </c>
      <c r="B54" s="158" t="s">
        <v>374</v>
      </c>
      <c r="C54" s="202">
        <f>TNR!$E54+TNR!$F54</f>
        <v>0</v>
      </c>
      <c r="D54" s="123">
        <f>FNR!$E54+FNR!$F54</f>
        <v>0</v>
      </c>
      <c r="E54" s="123">
        <f>TMN!$E54+TMN!$F54</f>
        <v>0</v>
      </c>
      <c r="F54" s="203">
        <f>MJG!$E54+MJG!$F54</f>
        <v>0</v>
      </c>
      <c r="G54" s="203">
        <f>TOL!$E54+TOL!$F54</f>
        <v>0</v>
      </c>
      <c r="H54" s="394">
        <f>ANT!$E54+ANT!$F54</f>
        <v>0</v>
      </c>
      <c r="I54" s="395">
        <f t="shared" si="1"/>
        <v>0</v>
      </c>
      <c r="J54" s="393">
        <f>TNR!$G54</f>
        <v>0</v>
      </c>
      <c r="K54" s="393">
        <f>FNR!$G54</f>
        <v>0</v>
      </c>
      <c r="L54" s="272">
        <f>TMN!$G54</f>
        <v>0</v>
      </c>
      <c r="M54" s="272">
        <f>MJG!$G54</f>
        <v>0</v>
      </c>
      <c r="N54" s="272">
        <f>TOL!$G54</f>
        <v>0</v>
      </c>
      <c r="O54" s="396">
        <f>ANT!$G54</f>
        <v>0</v>
      </c>
      <c r="P54" s="398">
        <f t="shared" si="2"/>
        <v>0</v>
      </c>
    </row>
    <row r="55" spans="1:16" x14ac:dyDescent="0.25">
      <c r="A55" s="107" t="s">
        <v>262</v>
      </c>
      <c r="B55" s="158" t="s">
        <v>64</v>
      </c>
      <c r="C55" s="202">
        <f>TNR!$E55+TNR!$F55</f>
        <v>0</v>
      </c>
      <c r="D55" s="123">
        <f>FNR!$E55+FNR!$F55</f>
        <v>3</v>
      </c>
      <c r="E55" s="123">
        <f>TMN!$E55+TMN!$F55</f>
        <v>0</v>
      </c>
      <c r="F55" s="203">
        <f>MJG!$E55+MJG!$F55</f>
        <v>0</v>
      </c>
      <c r="G55" s="203">
        <f>TOL!$E55+TOL!$F55</f>
        <v>0</v>
      </c>
      <c r="H55" s="394">
        <f>ANT!$E55+ANT!$F55</f>
        <v>0</v>
      </c>
      <c r="I55" s="395">
        <f t="shared" si="1"/>
        <v>3</v>
      </c>
      <c r="J55" s="393">
        <f>TNR!$G55</f>
        <v>0</v>
      </c>
      <c r="K55" s="393">
        <f>FNR!$G55</f>
        <v>3</v>
      </c>
      <c r="L55" s="272">
        <f>TMN!$G55</f>
        <v>0</v>
      </c>
      <c r="M55" s="272">
        <f>MJG!$G55</f>
        <v>0</v>
      </c>
      <c r="N55" s="272">
        <f>TOL!$G55</f>
        <v>0</v>
      </c>
      <c r="O55" s="396">
        <f>ANT!$G55</f>
        <v>0</v>
      </c>
      <c r="P55" s="398">
        <f t="shared" si="2"/>
        <v>3</v>
      </c>
    </row>
    <row r="56" spans="1:16" x14ac:dyDescent="0.25">
      <c r="A56" s="107" t="s">
        <v>264</v>
      </c>
      <c r="B56" s="158" t="s">
        <v>375</v>
      </c>
      <c r="C56" s="202">
        <f>TNR!$E56+TNR!$F56</f>
        <v>0</v>
      </c>
      <c r="D56" s="123">
        <f>FNR!$E56+FNR!$F56</f>
        <v>0</v>
      </c>
      <c r="E56" s="123">
        <f>TMN!$E56+TMN!$F56</f>
        <v>0</v>
      </c>
      <c r="F56" s="203">
        <f>MJG!$E56+MJG!$F56</f>
        <v>0</v>
      </c>
      <c r="G56" s="203">
        <f>TOL!$E56+TOL!$F56</f>
        <v>0</v>
      </c>
      <c r="H56" s="394">
        <f>ANT!$E56+ANT!$F56</f>
        <v>0</v>
      </c>
      <c r="I56" s="395">
        <f t="shared" si="1"/>
        <v>0</v>
      </c>
      <c r="J56" s="393">
        <f>TNR!$G56</f>
        <v>0</v>
      </c>
      <c r="K56" s="393">
        <f>FNR!$G56</f>
        <v>0</v>
      </c>
      <c r="L56" s="272">
        <f>TMN!$G56</f>
        <v>0</v>
      </c>
      <c r="M56" s="272">
        <f>MJG!$G56</f>
        <v>1</v>
      </c>
      <c r="N56" s="272">
        <f>TOL!$G56</f>
        <v>2</v>
      </c>
      <c r="O56" s="396">
        <f>ANT!$G56</f>
        <v>0</v>
      </c>
      <c r="P56" s="398">
        <f t="shared" si="2"/>
        <v>3</v>
      </c>
    </row>
    <row r="57" spans="1:16" x14ac:dyDescent="0.25">
      <c r="A57" s="107" t="s">
        <v>266</v>
      </c>
      <c r="B57" s="20" t="s">
        <v>64</v>
      </c>
      <c r="C57" s="202">
        <f>TNR!$E57+TNR!$F57</f>
        <v>0</v>
      </c>
      <c r="D57" s="123">
        <f>FNR!$E57+FNR!$F57</f>
        <v>0</v>
      </c>
      <c r="E57" s="123">
        <f>TMN!$E57+TMN!$F57</f>
        <v>0</v>
      </c>
      <c r="F57" s="203">
        <f>MJG!$E57+MJG!$F57</f>
        <v>0</v>
      </c>
      <c r="G57" s="203">
        <f>TOL!$E57+TOL!$F57</f>
        <v>0</v>
      </c>
      <c r="H57" s="394">
        <f>ANT!$E57+ANT!$F57</f>
        <v>0</v>
      </c>
      <c r="I57" s="395">
        <f t="shared" si="1"/>
        <v>0</v>
      </c>
      <c r="J57" s="393">
        <f>TNR!$G57</f>
        <v>0</v>
      </c>
      <c r="K57" s="393">
        <f>FNR!$G57</f>
        <v>0</v>
      </c>
      <c r="L57" s="272">
        <f>TMN!$G57</f>
        <v>0</v>
      </c>
      <c r="M57" s="272">
        <f>MJG!$G57</f>
        <v>0</v>
      </c>
      <c r="N57" s="272">
        <f>TOL!$G57</f>
        <v>0</v>
      </c>
      <c r="O57" s="396">
        <f>ANT!$G57</f>
        <v>0</v>
      </c>
      <c r="P57" s="398">
        <f t="shared" si="2"/>
        <v>0</v>
      </c>
    </row>
    <row r="58" spans="1:16" x14ac:dyDescent="0.25">
      <c r="A58" s="107" t="s">
        <v>267</v>
      </c>
      <c r="B58" s="20" t="s">
        <v>66</v>
      </c>
      <c r="C58" s="202">
        <f>TNR!$E58+TNR!$F58</f>
        <v>0</v>
      </c>
      <c r="D58" s="123">
        <f>FNR!$E58+FNR!$F58</f>
        <v>0</v>
      </c>
      <c r="E58" s="123">
        <f>TMN!$E58+TMN!$F58</f>
        <v>0</v>
      </c>
      <c r="F58" s="203">
        <f>MJG!$E58+MJG!$F58</f>
        <v>0</v>
      </c>
      <c r="G58" s="203">
        <f>TOL!$E58+TOL!$F58</f>
        <v>0</v>
      </c>
      <c r="H58" s="394">
        <f>ANT!$E58+ANT!$F58</f>
        <v>0</v>
      </c>
      <c r="I58" s="395">
        <f t="shared" si="1"/>
        <v>0</v>
      </c>
      <c r="J58" s="393">
        <f>TNR!$G58</f>
        <v>0</v>
      </c>
      <c r="K58" s="393">
        <f>FNR!$G58</f>
        <v>0</v>
      </c>
      <c r="L58" s="272">
        <f>TMN!$G58</f>
        <v>0</v>
      </c>
      <c r="M58" s="272">
        <f>MJG!$G58</f>
        <v>0</v>
      </c>
      <c r="N58" s="272">
        <f>TOL!$G58</f>
        <v>1</v>
      </c>
      <c r="O58" s="396">
        <f>ANT!$G58</f>
        <v>0</v>
      </c>
      <c r="P58" s="398">
        <f t="shared" si="2"/>
        <v>1</v>
      </c>
    </row>
    <row r="59" spans="1:16" x14ac:dyDescent="0.25">
      <c r="A59" s="107" t="s">
        <v>269</v>
      </c>
      <c r="B59" s="20" t="s">
        <v>68</v>
      </c>
      <c r="C59" s="202">
        <f>TNR!$E59+TNR!$F59</f>
        <v>0</v>
      </c>
      <c r="D59" s="123">
        <f>FNR!$E59+FNR!$F59</f>
        <v>0</v>
      </c>
      <c r="E59" s="123">
        <f>TMN!$E59+TMN!$F59</f>
        <v>0</v>
      </c>
      <c r="F59" s="203">
        <f>MJG!$E59+MJG!$F59</f>
        <v>0</v>
      </c>
      <c r="G59" s="203">
        <f>TOL!$E59+TOL!$F59</f>
        <v>0</v>
      </c>
      <c r="H59" s="394">
        <f>ANT!$E59+ANT!$F59</f>
        <v>0</v>
      </c>
      <c r="I59" s="395">
        <f t="shared" si="1"/>
        <v>0</v>
      </c>
      <c r="J59" s="393">
        <f>TNR!$G59</f>
        <v>0</v>
      </c>
      <c r="K59" s="393">
        <f>FNR!$G59</f>
        <v>0</v>
      </c>
      <c r="L59" s="272">
        <f>TMN!$G59</f>
        <v>0</v>
      </c>
      <c r="M59" s="272">
        <f>MJG!$G59</f>
        <v>1</v>
      </c>
      <c r="N59" s="272">
        <f>TOL!$G59</f>
        <v>0</v>
      </c>
      <c r="O59" s="396">
        <f>ANT!$G59</f>
        <v>1</v>
      </c>
      <c r="P59" s="398">
        <f t="shared" si="2"/>
        <v>2</v>
      </c>
    </row>
    <row r="60" spans="1:16" x14ac:dyDescent="0.25">
      <c r="A60" s="107" t="s">
        <v>271</v>
      </c>
      <c r="B60" s="20" t="s">
        <v>70</v>
      </c>
      <c r="C60" s="202">
        <f>TNR!$E60+TNR!$F60</f>
        <v>0</v>
      </c>
      <c r="D60" s="123">
        <f>FNR!$E60+FNR!$F60</f>
        <v>0</v>
      </c>
      <c r="E60" s="123">
        <f>TMN!$E60+TMN!$F60</f>
        <v>0</v>
      </c>
      <c r="F60" s="203">
        <f>MJG!$E60+MJG!$F60</f>
        <v>0</v>
      </c>
      <c r="G60" s="203">
        <f>TOL!$E60+TOL!$F60</f>
        <v>0</v>
      </c>
      <c r="H60" s="394">
        <f>ANT!$E60+ANT!$F60</f>
        <v>0</v>
      </c>
      <c r="I60" s="395">
        <f t="shared" si="1"/>
        <v>0</v>
      </c>
      <c r="J60" s="393">
        <f>TNR!$G60</f>
        <v>0</v>
      </c>
      <c r="K60" s="393">
        <f>FNR!$G60</f>
        <v>0</v>
      </c>
      <c r="L60" s="272">
        <f>TMN!$G60</f>
        <v>0</v>
      </c>
      <c r="M60" s="272">
        <f>MJG!$G60</f>
        <v>0</v>
      </c>
      <c r="N60" s="272">
        <f>TOL!$G60</f>
        <v>0</v>
      </c>
      <c r="O60" s="396">
        <f>ANT!$G60</f>
        <v>0</v>
      </c>
      <c r="P60" s="398">
        <f t="shared" si="2"/>
        <v>0</v>
      </c>
    </row>
    <row r="61" spans="1:16" x14ac:dyDescent="0.25">
      <c r="A61" s="107" t="s">
        <v>273</v>
      </c>
      <c r="B61" s="20" t="s">
        <v>72</v>
      </c>
      <c r="C61" s="202">
        <f>TNR!$E61+TNR!$F61</f>
        <v>0</v>
      </c>
      <c r="D61" s="123">
        <f>FNR!$E61+FNR!$F61</f>
        <v>0</v>
      </c>
      <c r="E61" s="123">
        <f>TMN!$E61+TMN!$F61</f>
        <v>0</v>
      </c>
      <c r="F61" s="203">
        <f>MJG!$E61+MJG!$F61</f>
        <v>0</v>
      </c>
      <c r="G61" s="203">
        <f>TOL!$E61+TOL!$F61</f>
        <v>0</v>
      </c>
      <c r="H61" s="394">
        <f>ANT!$E61+ANT!$F61</f>
        <v>0</v>
      </c>
      <c r="I61" s="395">
        <f t="shared" si="1"/>
        <v>0</v>
      </c>
      <c r="J61" s="393">
        <f>TNR!$G61</f>
        <v>0</v>
      </c>
      <c r="K61" s="393">
        <f>FNR!$G61</f>
        <v>0</v>
      </c>
      <c r="L61" s="272">
        <f>TMN!$G61</f>
        <v>0</v>
      </c>
      <c r="M61" s="272">
        <f>MJG!$G61</f>
        <v>0</v>
      </c>
      <c r="N61" s="272">
        <f>TOL!$G61</f>
        <v>1</v>
      </c>
      <c r="O61" s="396">
        <f>ANT!$G61</f>
        <v>0</v>
      </c>
      <c r="P61" s="398">
        <f t="shared" si="2"/>
        <v>1</v>
      </c>
    </row>
    <row r="62" spans="1:16" x14ac:dyDescent="0.25">
      <c r="A62" s="107" t="s">
        <v>275</v>
      </c>
      <c r="B62" s="20" t="s">
        <v>74</v>
      </c>
      <c r="C62" s="202">
        <f>TNR!$E62+TNR!$F62</f>
        <v>0</v>
      </c>
      <c r="D62" s="123">
        <f>FNR!$E62+FNR!$F62</f>
        <v>0</v>
      </c>
      <c r="E62" s="123">
        <f>TMN!$E62+TMN!$F62</f>
        <v>0</v>
      </c>
      <c r="F62" s="203">
        <f>MJG!$E62+MJG!$F62</f>
        <v>1</v>
      </c>
      <c r="G62" s="203">
        <f>TOL!$E62+TOL!$F62</f>
        <v>1</v>
      </c>
      <c r="H62" s="394">
        <f>ANT!$E62+ANT!$F62</f>
        <v>0</v>
      </c>
      <c r="I62" s="395">
        <f t="shared" si="1"/>
        <v>2</v>
      </c>
      <c r="J62" s="393">
        <f>TNR!$G62</f>
        <v>0</v>
      </c>
      <c r="K62" s="393">
        <f>FNR!$G62</f>
        <v>0</v>
      </c>
      <c r="L62" s="272">
        <f>TMN!$G62</f>
        <v>1</v>
      </c>
      <c r="M62" s="272">
        <f>MJG!$G62</f>
        <v>2</v>
      </c>
      <c r="N62" s="272">
        <f>TOL!$G62</f>
        <v>8</v>
      </c>
      <c r="O62" s="396">
        <f>ANT!$G62</f>
        <v>0</v>
      </c>
      <c r="P62" s="398">
        <f t="shared" si="2"/>
        <v>11</v>
      </c>
    </row>
    <row r="63" spans="1:16" x14ac:dyDescent="0.25">
      <c r="A63" s="107" t="s">
        <v>277</v>
      </c>
      <c r="B63" s="20" t="s">
        <v>76</v>
      </c>
      <c r="C63" s="202">
        <f>TNR!$E63+TNR!$F63</f>
        <v>0</v>
      </c>
      <c r="D63" s="123">
        <f>FNR!$E63+FNR!$F63</f>
        <v>0</v>
      </c>
      <c r="E63" s="123">
        <f>TMN!$E63+TMN!$F63</f>
        <v>0</v>
      </c>
      <c r="F63" s="203">
        <f>MJG!$E63+MJG!$F63</f>
        <v>0</v>
      </c>
      <c r="G63" s="203">
        <f>TOL!$E63+TOL!$F63</f>
        <v>0</v>
      </c>
      <c r="H63" s="394">
        <f>ANT!$E63+ANT!$F63</f>
        <v>1</v>
      </c>
      <c r="I63" s="395">
        <f t="shared" si="1"/>
        <v>1</v>
      </c>
      <c r="J63" s="393">
        <f>TNR!$G63</f>
        <v>0</v>
      </c>
      <c r="K63" s="393">
        <f>FNR!$G63</f>
        <v>0</v>
      </c>
      <c r="L63" s="272">
        <f>TMN!$G63</f>
        <v>0</v>
      </c>
      <c r="M63" s="272">
        <f>MJG!$G63</f>
        <v>1</v>
      </c>
      <c r="N63" s="272">
        <f>TOL!$G63</f>
        <v>0</v>
      </c>
      <c r="O63" s="396">
        <f>ANT!$G63</f>
        <v>3</v>
      </c>
      <c r="P63" s="398">
        <f t="shared" si="2"/>
        <v>4</v>
      </c>
    </row>
    <row r="64" spans="1:16" ht="26.25" x14ac:dyDescent="0.25">
      <c r="A64" s="108" t="s">
        <v>279</v>
      </c>
      <c r="B64" s="20" t="s">
        <v>78</v>
      </c>
      <c r="C64" s="202">
        <f>TNR!$E64+TNR!$F64</f>
        <v>0</v>
      </c>
      <c r="D64" s="123">
        <f>FNR!$E64+FNR!$F64</f>
        <v>0</v>
      </c>
      <c r="E64" s="123">
        <f>TMN!$E64+TMN!$F64</f>
        <v>0</v>
      </c>
      <c r="F64" s="203">
        <f>MJG!$E64+MJG!$F64</f>
        <v>0</v>
      </c>
      <c r="G64" s="203">
        <f>TOL!$E64+TOL!$F64</f>
        <v>0</v>
      </c>
      <c r="H64" s="394">
        <f>ANT!$E64+ANT!$F64</f>
        <v>0</v>
      </c>
      <c r="I64" s="395">
        <f t="shared" si="1"/>
        <v>0</v>
      </c>
      <c r="J64" s="393">
        <f>TNR!$G64</f>
        <v>0</v>
      </c>
      <c r="K64" s="393">
        <f>FNR!$G64</f>
        <v>0</v>
      </c>
      <c r="L64" s="272">
        <f>TMN!$G64</f>
        <v>0</v>
      </c>
      <c r="M64" s="272">
        <f>MJG!$G64</f>
        <v>0</v>
      </c>
      <c r="N64" s="272">
        <f>TOL!$G64</f>
        <v>0</v>
      </c>
      <c r="O64" s="396">
        <f>ANT!$G64</f>
        <v>0</v>
      </c>
      <c r="P64" s="398">
        <f t="shared" si="2"/>
        <v>0</v>
      </c>
    </row>
    <row r="65" spans="1:16" x14ac:dyDescent="0.25">
      <c r="A65" s="107" t="s">
        <v>281</v>
      </c>
      <c r="B65" s="20" t="s">
        <v>80</v>
      </c>
      <c r="C65" s="202">
        <f>TNR!$E65+TNR!$F65</f>
        <v>1</v>
      </c>
      <c r="D65" s="123">
        <f>FNR!$E65+FNR!$F65</f>
        <v>1</v>
      </c>
      <c r="E65" s="123">
        <f>TMN!$E65+TMN!$F65</f>
        <v>0</v>
      </c>
      <c r="F65" s="203">
        <f>MJG!$E65+MJG!$F65</f>
        <v>1</v>
      </c>
      <c r="G65" s="203">
        <f>TOL!$E65+TOL!$F65</f>
        <v>0</v>
      </c>
      <c r="H65" s="394">
        <f>ANT!$E65+ANT!$F65</f>
        <v>0</v>
      </c>
      <c r="I65" s="395">
        <f t="shared" si="1"/>
        <v>3</v>
      </c>
      <c r="J65" s="393">
        <f>TNR!$G65</f>
        <v>85</v>
      </c>
      <c r="K65" s="393">
        <f>FNR!$G65</f>
        <v>7</v>
      </c>
      <c r="L65" s="272">
        <f>TMN!$G65</f>
        <v>4</v>
      </c>
      <c r="M65" s="272">
        <f>MJG!$G65</f>
        <v>12</v>
      </c>
      <c r="N65" s="272">
        <f>TOL!$G65</f>
        <v>11</v>
      </c>
      <c r="O65" s="396">
        <f>ANT!$G65</f>
        <v>7</v>
      </c>
      <c r="P65" s="398">
        <f t="shared" si="2"/>
        <v>126</v>
      </c>
    </row>
    <row r="66" spans="1:16" x14ac:dyDescent="0.25">
      <c r="A66" s="107" t="s">
        <v>283</v>
      </c>
      <c r="B66" s="21" t="s">
        <v>82</v>
      </c>
      <c r="C66" s="7">
        <f>TNR!$E66+TNR!$F66</f>
        <v>22</v>
      </c>
      <c r="D66" s="7">
        <f>FNR!$E66+FNR!$F66</f>
        <v>25</v>
      </c>
      <c r="E66" s="7">
        <f>TMN!$E66+TMN!$F66</f>
        <v>11</v>
      </c>
      <c r="F66" s="7">
        <f>MJG!$E66+MJG!$F66</f>
        <v>21</v>
      </c>
      <c r="G66" s="7">
        <f>TOL!$E66+TOL!$F66</f>
        <v>29</v>
      </c>
      <c r="H66" s="284">
        <f>ANT!$E66+ANT!$F66</f>
        <v>25</v>
      </c>
      <c r="I66" s="284">
        <f t="shared" si="1"/>
        <v>133</v>
      </c>
      <c r="J66" s="284">
        <f>TNR!$G66</f>
        <v>147</v>
      </c>
      <c r="K66" s="284">
        <f>FNR!$G66</f>
        <v>66</v>
      </c>
      <c r="L66" s="284">
        <f>TMN!$G66</f>
        <v>72</v>
      </c>
      <c r="M66" s="284">
        <f>MJG!$G66</f>
        <v>79</v>
      </c>
      <c r="N66" s="284">
        <f>TOL!$G66</f>
        <v>110</v>
      </c>
      <c r="O66" s="284">
        <f>ANT!$G66</f>
        <v>69</v>
      </c>
      <c r="P66" s="398">
        <f t="shared" si="2"/>
        <v>543</v>
      </c>
    </row>
    <row r="67" spans="1:16" x14ac:dyDescent="0.25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25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.75" x14ac:dyDescent="0.25">
      <c r="A69" s="26"/>
      <c r="B69" s="92" t="s">
        <v>478</v>
      </c>
      <c r="C69" s="154"/>
      <c r="D69" s="154"/>
      <c r="E69" s="154"/>
      <c r="F69" s="154"/>
      <c r="G69" s="154"/>
      <c r="H69" s="154"/>
      <c r="I69" s="154"/>
      <c r="J69" s="1"/>
      <c r="K69" s="1"/>
      <c r="L69" s="1"/>
      <c r="M69" s="1"/>
      <c r="N69" s="1"/>
      <c r="O69" s="1"/>
    </row>
    <row r="70" spans="1:16" ht="15.75" x14ac:dyDescent="0.25">
      <c r="A70" s="26"/>
      <c r="B70" s="92"/>
      <c r="C70" s="154"/>
      <c r="D70" s="154"/>
      <c r="E70" s="154"/>
      <c r="F70" s="154"/>
      <c r="G70" s="154"/>
      <c r="H70" s="154"/>
      <c r="I70" s="154"/>
      <c r="J70" s="1"/>
      <c r="K70" s="1"/>
      <c r="L70" s="1"/>
      <c r="M70" s="1"/>
      <c r="N70" s="1"/>
      <c r="O70" s="1"/>
    </row>
    <row r="71" spans="1:16" x14ac:dyDescent="0.25">
      <c r="A71" s="1"/>
      <c r="B71" s="1337" t="s">
        <v>84</v>
      </c>
      <c r="C71" s="1336" t="s">
        <v>422</v>
      </c>
      <c r="D71" s="1336"/>
      <c r="E71" s="1336"/>
      <c r="F71" s="1336"/>
      <c r="G71" s="1336"/>
      <c r="H71" s="1336"/>
      <c r="I71" s="1336"/>
      <c r="J71" s="1332" t="s">
        <v>119</v>
      </c>
      <c r="K71" s="1332"/>
      <c r="L71" s="1332"/>
      <c r="M71" s="1332"/>
      <c r="N71" s="1332"/>
      <c r="O71" s="1332"/>
      <c r="P71" s="1332"/>
    </row>
    <row r="72" spans="1:16" ht="42" customHeight="1" x14ac:dyDescent="0.25">
      <c r="A72" s="110" t="s">
        <v>83</v>
      </c>
      <c r="B72" s="1338"/>
      <c r="C72" s="341" t="s">
        <v>446</v>
      </c>
      <c r="D72" s="341" t="s">
        <v>447</v>
      </c>
      <c r="E72" s="341" t="s">
        <v>448</v>
      </c>
      <c r="F72" s="341" t="s">
        <v>449</v>
      </c>
      <c r="G72" s="341" t="s">
        <v>450</v>
      </c>
      <c r="H72" s="341" t="s">
        <v>451</v>
      </c>
      <c r="I72" s="211" t="s">
        <v>479</v>
      </c>
      <c r="J72" s="341" t="s">
        <v>446</v>
      </c>
      <c r="K72" s="341" t="s">
        <v>447</v>
      </c>
      <c r="L72" s="341" t="s">
        <v>448</v>
      </c>
      <c r="M72" s="341" t="s">
        <v>449</v>
      </c>
      <c r="N72" s="341" t="s">
        <v>450</v>
      </c>
      <c r="O72" s="341" t="s">
        <v>451</v>
      </c>
      <c r="P72" s="142" t="s">
        <v>479</v>
      </c>
    </row>
    <row r="73" spans="1:16" x14ac:dyDescent="0.25">
      <c r="A73" s="107" t="s">
        <v>13</v>
      </c>
      <c r="B73" s="20" t="s">
        <v>85</v>
      </c>
      <c r="C73" s="399">
        <f>TNR!$E73+TNR!$F73</f>
        <v>19</v>
      </c>
      <c r="D73" s="294">
        <f>FNR!$E73+FNR!$F73</f>
        <v>0</v>
      </c>
      <c r="E73" s="294">
        <f>TMN!$E73+TMN!$F73</f>
        <v>0</v>
      </c>
      <c r="F73" s="400">
        <f>MJG!$E73+MJG!$F73</f>
        <v>0</v>
      </c>
      <c r="G73" s="400">
        <f>TOL!$E73+TOL!$F73</f>
        <v>0</v>
      </c>
      <c r="H73" s="401">
        <f>ANT!$E73+ANT!$F73</f>
        <v>0</v>
      </c>
      <c r="I73" s="402">
        <f t="shared" ref="I73" si="3">SUM(C73:H73)</f>
        <v>19</v>
      </c>
      <c r="J73" s="401">
        <f>TNR!$G73</f>
        <v>126</v>
      </c>
      <c r="K73" s="401">
        <f>FNR!$G73</f>
        <v>0</v>
      </c>
      <c r="L73" s="399">
        <f>TMN!$G73</f>
        <v>0</v>
      </c>
      <c r="M73" s="399">
        <f>MJG!$G73</f>
        <v>0</v>
      </c>
      <c r="N73" s="399">
        <f>TOL!$G73</f>
        <v>0</v>
      </c>
      <c r="O73" s="403">
        <f>ANT!$G73</f>
        <v>0</v>
      </c>
      <c r="P73" s="398">
        <f t="shared" ref="P73" si="4">SUM(J73:O73)</f>
        <v>126</v>
      </c>
    </row>
    <row r="74" spans="1:16" x14ac:dyDescent="0.25">
      <c r="A74" s="107" t="s">
        <v>19</v>
      </c>
      <c r="B74" s="20" t="s">
        <v>86</v>
      </c>
      <c r="C74" s="399">
        <f>TNR!$E74+TNR!$F74</f>
        <v>1</v>
      </c>
      <c r="D74" s="294">
        <f>FNR!$E74+FNR!$F74</f>
        <v>0</v>
      </c>
      <c r="E74" s="294">
        <f>TMN!$E74+TMN!$F74</f>
        <v>0</v>
      </c>
      <c r="F74" s="400">
        <f>MJG!$E74+MJG!$F74</f>
        <v>0</v>
      </c>
      <c r="G74" s="400">
        <f>TOL!$E74+TOL!$F74</f>
        <v>0</v>
      </c>
      <c r="H74" s="401">
        <f>ANT!$E74+ANT!$F74</f>
        <v>0</v>
      </c>
      <c r="I74" s="402">
        <f t="shared" ref="I74:I95" si="5">SUM(C74:H74)</f>
        <v>1</v>
      </c>
      <c r="J74" s="401">
        <f>TNR!$G74</f>
        <v>6</v>
      </c>
      <c r="K74" s="401">
        <f>FNR!$G74</f>
        <v>0</v>
      </c>
      <c r="L74" s="399">
        <f>TMN!$G74</f>
        <v>0</v>
      </c>
      <c r="M74" s="399">
        <f>MJG!$G74</f>
        <v>0</v>
      </c>
      <c r="N74" s="399">
        <f>TOL!$G74</f>
        <v>0</v>
      </c>
      <c r="O74" s="403">
        <f>ANT!$G74</f>
        <v>0</v>
      </c>
      <c r="P74" s="398">
        <f t="shared" ref="P74:P95" si="6">SUM(J74:O74)</f>
        <v>6</v>
      </c>
    </row>
    <row r="75" spans="1:16" x14ac:dyDescent="0.25">
      <c r="A75" s="107" t="s">
        <v>25</v>
      </c>
      <c r="B75" s="20" t="s">
        <v>87</v>
      </c>
      <c r="C75" s="399">
        <f>TNR!$E75+TNR!$F75</f>
        <v>0</v>
      </c>
      <c r="D75" s="294">
        <f>FNR!$E75+FNR!$F75</f>
        <v>0</v>
      </c>
      <c r="E75" s="294">
        <f>TMN!$E75+TMN!$F75</f>
        <v>0</v>
      </c>
      <c r="F75" s="400">
        <f>MJG!$E75+MJG!$F75</f>
        <v>0</v>
      </c>
      <c r="G75" s="400">
        <f>TOL!$E75+TOL!$F75</f>
        <v>0</v>
      </c>
      <c r="H75" s="401">
        <f>ANT!$E75+ANT!$F75</f>
        <v>0</v>
      </c>
      <c r="I75" s="402">
        <f t="shared" si="5"/>
        <v>0</v>
      </c>
      <c r="J75" s="401">
        <f>TNR!$G75</f>
        <v>5</v>
      </c>
      <c r="K75" s="401">
        <f>FNR!$G75</f>
        <v>0</v>
      </c>
      <c r="L75" s="399">
        <f>TMN!$G75</f>
        <v>0</v>
      </c>
      <c r="M75" s="399">
        <f>MJG!$G75</f>
        <v>0</v>
      </c>
      <c r="N75" s="399">
        <f>TOL!$G75</f>
        <v>0</v>
      </c>
      <c r="O75" s="403">
        <f>ANT!$G75</f>
        <v>0</v>
      </c>
      <c r="P75" s="398">
        <f t="shared" si="6"/>
        <v>5</v>
      </c>
    </row>
    <row r="76" spans="1:16" x14ac:dyDescent="0.25">
      <c r="A76" s="107" t="s">
        <v>33</v>
      </c>
      <c r="B76" s="20" t="s">
        <v>88</v>
      </c>
      <c r="C76" s="399">
        <f>TNR!$E76+TNR!$F76</f>
        <v>0</v>
      </c>
      <c r="D76" s="294">
        <f>FNR!$E76+FNR!$F76</f>
        <v>0</v>
      </c>
      <c r="E76" s="294">
        <f>TMN!$E76+TMN!$F76</f>
        <v>0</v>
      </c>
      <c r="F76" s="400">
        <f>MJG!$E76+MJG!$F76</f>
        <v>0</v>
      </c>
      <c r="G76" s="400">
        <f>TOL!$E76+TOL!$F76</f>
        <v>0</v>
      </c>
      <c r="H76" s="401">
        <f>ANT!$E76+ANT!$F76</f>
        <v>0</v>
      </c>
      <c r="I76" s="402">
        <f t="shared" si="5"/>
        <v>0</v>
      </c>
      <c r="J76" s="401">
        <f>TNR!$G76</f>
        <v>1</v>
      </c>
      <c r="K76" s="401">
        <f>FNR!$G76</f>
        <v>0</v>
      </c>
      <c r="L76" s="399">
        <f>TMN!$G76</f>
        <v>0</v>
      </c>
      <c r="M76" s="399">
        <f>MJG!$G76</f>
        <v>0</v>
      </c>
      <c r="N76" s="399">
        <f>TOL!$G76</f>
        <v>0</v>
      </c>
      <c r="O76" s="403">
        <f>ANT!$G76</f>
        <v>0</v>
      </c>
      <c r="P76" s="398">
        <f t="shared" si="6"/>
        <v>1</v>
      </c>
    </row>
    <row r="77" spans="1:16" x14ac:dyDescent="0.25">
      <c r="A77" s="107" t="s">
        <v>35</v>
      </c>
      <c r="B77" s="20" t="s">
        <v>89</v>
      </c>
      <c r="C77" s="399">
        <f>TNR!$E77+TNR!$F77</f>
        <v>0</v>
      </c>
      <c r="D77" s="294">
        <f>FNR!$E77+FNR!$F77</f>
        <v>0</v>
      </c>
      <c r="E77" s="294">
        <f>TMN!$E77+TMN!$F77</f>
        <v>0</v>
      </c>
      <c r="F77" s="400">
        <f>MJG!$E77+MJG!$F77</f>
        <v>15</v>
      </c>
      <c r="G77" s="400">
        <f>TOL!$E77+TOL!$F77</f>
        <v>0</v>
      </c>
      <c r="H77" s="401">
        <f>ANT!$E77+ANT!$F77</f>
        <v>0</v>
      </c>
      <c r="I77" s="402">
        <f t="shared" si="5"/>
        <v>15</v>
      </c>
      <c r="J77" s="401">
        <f>TNR!$G77</f>
        <v>1</v>
      </c>
      <c r="K77" s="401">
        <f>FNR!$G77</f>
        <v>0</v>
      </c>
      <c r="L77" s="399">
        <f>TMN!$G77</f>
        <v>0</v>
      </c>
      <c r="M77" s="399">
        <f>MJG!$G77</f>
        <v>48</v>
      </c>
      <c r="N77" s="399">
        <f>TOL!$G77</f>
        <v>0</v>
      </c>
      <c r="O77" s="403">
        <f>ANT!$G77</f>
        <v>0</v>
      </c>
      <c r="P77" s="398">
        <f t="shared" si="6"/>
        <v>49</v>
      </c>
    </row>
    <row r="78" spans="1:16" x14ac:dyDescent="0.25">
      <c r="A78" s="107" t="s">
        <v>37</v>
      </c>
      <c r="B78" s="20" t="s">
        <v>90</v>
      </c>
      <c r="C78" s="399">
        <f>TNR!$E78+TNR!$F78</f>
        <v>0</v>
      </c>
      <c r="D78" s="294">
        <f>FNR!$E78+FNR!$F78</f>
        <v>0</v>
      </c>
      <c r="E78" s="294">
        <f>TMN!$E78+TMN!$F78</f>
        <v>0</v>
      </c>
      <c r="F78" s="400">
        <f>MJG!$E78+MJG!$F78</f>
        <v>3</v>
      </c>
      <c r="G78" s="400">
        <f>TOL!$E78+TOL!$F78</f>
        <v>0</v>
      </c>
      <c r="H78" s="401">
        <f>ANT!$E78+ANT!$F78</f>
        <v>0</v>
      </c>
      <c r="I78" s="402">
        <f t="shared" si="5"/>
        <v>3</v>
      </c>
      <c r="J78" s="401">
        <f>TNR!$G78</f>
        <v>0</v>
      </c>
      <c r="K78" s="401">
        <f>FNR!$G78</f>
        <v>0</v>
      </c>
      <c r="L78" s="399">
        <f>TMN!$G78</f>
        <v>0</v>
      </c>
      <c r="M78" s="399">
        <f>MJG!$G78</f>
        <v>17</v>
      </c>
      <c r="N78" s="399">
        <f>TOL!$G78</f>
        <v>0</v>
      </c>
      <c r="O78" s="403">
        <f>ANT!$G78</f>
        <v>0</v>
      </c>
      <c r="P78" s="398">
        <f t="shared" si="6"/>
        <v>17</v>
      </c>
    </row>
    <row r="79" spans="1:16" x14ac:dyDescent="0.25">
      <c r="A79" s="107" t="s">
        <v>39</v>
      </c>
      <c r="B79" s="20" t="s">
        <v>91</v>
      </c>
      <c r="C79" s="399">
        <f>TNR!$E79+TNR!$F79</f>
        <v>0</v>
      </c>
      <c r="D79" s="294">
        <f>FNR!$E79+FNR!$F79</f>
        <v>0</v>
      </c>
      <c r="E79" s="294">
        <f>TMN!$E79+TMN!$F79</f>
        <v>0</v>
      </c>
      <c r="F79" s="400">
        <f>MJG!$E79+MJG!$F79</f>
        <v>3</v>
      </c>
      <c r="G79" s="400">
        <f>TOL!$E79+TOL!$F79</f>
        <v>0</v>
      </c>
      <c r="H79" s="401">
        <f>ANT!$E79+ANT!$F79</f>
        <v>0</v>
      </c>
      <c r="I79" s="402">
        <f t="shared" si="5"/>
        <v>3</v>
      </c>
      <c r="J79" s="401">
        <f>TNR!$G79</f>
        <v>1</v>
      </c>
      <c r="K79" s="401">
        <f>FNR!$G79</f>
        <v>0</v>
      </c>
      <c r="L79" s="399">
        <f>TMN!$G79</f>
        <v>0</v>
      </c>
      <c r="M79" s="399">
        <f>MJG!$G79</f>
        <v>13</v>
      </c>
      <c r="N79" s="399">
        <f>TOL!$G79</f>
        <v>0</v>
      </c>
      <c r="O79" s="403">
        <f>ANT!$G79</f>
        <v>0</v>
      </c>
      <c r="P79" s="398">
        <f t="shared" si="6"/>
        <v>14</v>
      </c>
    </row>
    <row r="80" spans="1:16" x14ac:dyDescent="0.25">
      <c r="A80" s="107" t="s">
        <v>41</v>
      </c>
      <c r="B80" s="20" t="s">
        <v>92</v>
      </c>
      <c r="C80" s="399">
        <f>TNR!$E80+TNR!$F80</f>
        <v>0</v>
      </c>
      <c r="D80" s="294">
        <f>FNR!$E80+FNR!$F80</f>
        <v>0</v>
      </c>
      <c r="E80" s="294">
        <f>TMN!$E80+TMN!$F80</f>
        <v>0</v>
      </c>
      <c r="F80" s="400">
        <f>MJG!$E80+MJG!$F80</f>
        <v>0</v>
      </c>
      <c r="G80" s="400">
        <f>TOL!$E80+TOL!$F80</f>
        <v>0</v>
      </c>
      <c r="H80" s="401">
        <f>ANT!$E80+ANT!$F80</f>
        <v>0</v>
      </c>
      <c r="I80" s="402">
        <f t="shared" si="5"/>
        <v>0</v>
      </c>
      <c r="J80" s="401">
        <f>TNR!$G80</f>
        <v>0</v>
      </c>
      <c r="K80" s="401">
        <f>FNR!$G80</f>
        <v>0</v>
      </c>
      <c r="L80" s="399">
        <f>TMN!$G80</f>
        <v>0</v>
      </c>
      <c r="M80" s="399">
        <f>MJG!$G80</f>
        <v>1</v>
      </c>
      <c r="N80" s="399">
        <f>TOL!$G80</f>
        <v>0</v>
      </c>
      <c r="O80" s="403">
        <f>ANT!$G80</f>
        <v>0</v>
      </c>
      <c r="P80" s="398">
        <f t="shared" si="6"/>
        <v>1</v>
      </c>
    </row>
    <row r="81" spans="1:16" x14ac:dyDescent="0.25">
      <c r="A81" s="107" t="s">
        <v>43</v>
      </c>
      <c r="B81" s="20" t="s">
        <v>93</v>
      </c>
      <c r="C81" s="399">
        <f>TNR!$E81+TNR!$F81</f>
        <v>0</v>
      </c>
      <c r="D81" s="294">
        <f>FNR!$E81+FNR!$F81</f>
        <v>0</v>
      </c>
      <c r="E81" s="294">
        <f>TMN!$E81+TMN!$F81</f>
        <v>2</v>
      </c>
      <c r="F81" s="400">
        <f>MJG!$E81+MJG!$F81</f>
        <v>0</v>
      </c>
      <c r="G81" s="400">
        <f>TOL!$E81+TOL!$F81</f>
        <v>0</v>
      </c>
      <c r="H81" s="401">
        <f>ANT!$E81+ANT!$F81</f>
        <v>0</v>
      </c>
      <c r="I81" s="402">
        <f t="shared" si="5"/>
        <v>2</v>
      </c>
      <c r="J81" s="401">
        <f>TNR!$G81</f>
        <v>2</v>
      </c>
      <c r="K81" s="401">
        <f>FNR!$G81</f>
        <v>0</v>
      </c>
      <c r="L81" s="399">
        <f>TMN!$G81</f>
        <v>6</v>
      </c>
      <c r="M81" s="399">
        <f>MJG!$G81</f>
        <v>0</v>
      </c>
      <c r="N81" s="399">
        <f>TOL!$G81</f>
        <v>0</v>
      </c>
      <c r="O81" s="403">
        <f>ANT!$G81</f>
        <v>0</v>
      </c>
      <c r="P81" s="398">
        <f t="shared" si="6"/>
        <v>8</v>
      </c>
    </row>
    <row r="82" spans="1:16" x14ac:dyDescent="0.25">
      <c r="A82" s="107" t="s">
        <v>45</v>
      </c>
      <c r="B82" s="20" t="s">
        <v>94</v>
      </c>
      <c r="C82" s="399">
        <f>TNR!$E82+TNR!$F82</f>
        <v>0</v>
      </c>
      <c r="D82" s="294">
        <f>FNR!$E82+FNR!$F82</f>
        <v>0</v>
      </c>
      <c r="E82" s="294">
        <f>TMN!$E82+TMN!$F82</f>
        <v>4</v>
      </c>
      <c r="F82" s="400">
        <f>MJG!$E82+MJG!$F82</f>
        <v>0</v>
      </c>
      <c r="G82" s="400">
        <f>TOL!$E82+TOL!$F82</f>
        <v>0</v>
      </c>
      <c r="H82" s="401">
        <f>ANT!$E82+ANT!$F82</f>
        <v>0</v>
      </c>
      <c r="I82" s="402">
        <f t="shared" si="5"/>
        <v>4</v>
      </c>
      <c r="J82" s="401">
        <f>TNR!$G82</f>
        <v>0</v>
      </c>
      <c r="K82" s="401">
        <f>FNR!$G82</f>
        <v>0</v>
      </c>
      <c r="L82" s="399">
        <f>TMN!$G82</f>
        <v>45</v>
      </c>
      <c r="M82" s="399">
        <f>MJG!$G82</f>
        <v>0</v>
      </c>
      <c r="N82" s="399">
        <f>TOL!$G82</f>
        <v>0</v>
      </c>
      <c r="O82" s="403">
        <f>ANT!$G82</f>
        <v>0</v>
      </c>
      <c r="P82" s="398">
        <f t="shared" si="6"/>
        <v>45</v>
      </c>
    </row>
    <row r="83" spans="1:16" x14ac:dyDescent="0.25">
      <c r="A83" s="107" t="s">
        <v>47</v>
      </c>
      <c r="B83" s="20" t="s">
        <v>95</v>
      </c>
      <c r="C83" s="399">
        <f>TNR!$E83+TNR!$F83</f>
        <v>0</v>
      </c>
      <c r="D83" s="294">
        <f>FNR!$E83+FNR!$F83</f>
        <v>0</v>
      </c>
      <c r="E83" s="294">
        <f>TMN!$E83+TMN!$F83</f>
        <v>5</v>
      </c>
      <c r="F83" s="400">
        <f>MJG!$E83+MJG!$F83</f>
        <v>0</v>
      </c>
      <c r="G83" s="400">
        <f>TOL!$E83+TOL!$F83</f>
        <v>0</v>
      </c>
      <c r="H83" s="401">
        <f>ANT!$E83+ANT!$F83</f>
        <v>0</v>
      </c>
      <c r="I83" s="402">
        <f t="shared" si="5"/>
        <v>5</v>
      </c>
      <c r="J83" s="401">
        <f>TNR!$G83</f>
        <v>0</v>
      </c>
      <c r="K83" s="401">
        <f>FNR!$G83</f>
        <v>0</v>
      </c>
      <c r="L83" s="399">
        <f>TMN!$G83</f>
        <v>21</v>
      </c>
      <c r="M83" s="399">
        <f>MJG!$G83</f>
        <v>0</v>
      </c>
      <c r="N83" s="399">
        <f>TOL!$G83</f>
        <v>0</v>
      </c>
      <c r="O83" s="403">
        <f>ANT!$G83</f>
        <v>0</v>
      </c>
      <c r="P83" s="398">
        <f t="shared" si="6"/>
        <v>21</v>
      </c>
    </row>
    <row r="84" spans="1:16" x14ac:dyDescent="0.25">
      <c r="A84" s="107" t="s">
        <v>49</v>
      </c>
      <c r="B84" s="20" t="s">
        <v>96</v>
      </c>
      <c r="C84" s="399">
        <f>TNR!$E84+TNR!$F84</f>
        <v>0</v>
      </c>
      <c r="D84" s="294">
        <f>FNR!$E84+FNR!$F84</f>
        <v>16</v>
      </c>
      <c r="E84" s="294">
        <f>TMN!$E84+TMN!$F84</f>
        <v>0</v>
      </c>
      <c r="F84" s="400">
        <f>MJG!$E84+MJG!$F84</f>
        <v>0</v>
      </c>
      <c r="G84" s="400">
        <f>TOL!$E84+TOL!$F84</f>
        <v>0</v>
      </c>
      <c r="H84" s="401">
        <f>ANT!$E84+ANT!$F84</f>
        <v>0</v>
      </c>
      <c r="I84" s="402">
        <f t="shared" si="5"/>
        <v>16</v>
      </c>
      <c r="J84" s="401">
        <f>TNR!$G84</f>
        <v>1</v>
      </c>
      <c r="K84" s="401">
        <f>FNR!$G84</f>
        <v>37</v>
      </c>
      <c r="L84" s="399">
        <f>TMN!$G84</f>
        <v>0</v>
      </c>
      <c r="M84" s="399">
        <f>MJG!$G84</f>
        <v>0</v>
      </c>
      <c r="N84" s="399">
        <f>TOL!$G84</f>
        <v>0</v>
      </c>
      <c r="O84" s="403">
        <f>ANT!$G84</f>
        <v>0</v>
      </c>
      <c r="P84" s="398">
        <f t="shared" si="6"/>
        <v>38</v>
      </c>
    </row>
    <row r="85" spans="1:16" x14ac:dyDescent="0.25">
      <c r="A85" s="107" t="s">
        <v>50</v>
      </c>
      <c r="B85" s="20" t="s">
        <v>97</v>
      </c>
      <c r="C85" s="399">
        <f>TNR!$E85+TNR!$F85</f>
        <v>0</v>
      </c>
      <c r="D85" s="294">
        <f>FNR!$E85+FNR!$F85</f>
        <v>1</v>
      </c>
      <c r="E85" s="294">
        <f>TMN!$E85+TMN!$F85</f>
        <v>0</v>
      </c>
      <c r="F85" s="400">
        <f>MJG!$E85+MJG!$F85</f>
        <v>0</v>
      </c>
      <c r="G85" s="400">
        <f>TOL!$E85+TOL!$F85</f>
        <v>0</v>
      </c>
      <c r="H85" s="401">
        <f>ANT!$E85+ANT!$F85</f>
        <v>0</v>
      </c>
      <c r="I85" s="402">
        <f t="shared" si="5"/>
        <v>1</v>
      </c>
      <c r="J85" s="401">
        <f>TNR!$G85</f>
        <v>0</v>
      </c>
      <c r="K85" s="401">
        <f>FNR!$G85</f>
        <v>6</v>
      </c>
      <c r="L85" s="399">
        <f>TMN!$G85</f>
        <v>0</v>
      </c>
      <c r="M85" s="399">
        <f>MJG!$G85</f>
        <v>0</v>
      </c>
      <c r="N85" s="399">
        <f>TOL!$G85</f>
        <v>0</v>
      </c>
      <c r="O85" s="403">
        <f>ANT!$G85</f>
        <v>0</v>
      </c>
      <c r="P85" s="398">
        <f t="shared" si="6"/>
        <v>6</v>
      </c>
    </row>
    <row r="86" spans="1:16" x14ac:dyDescent="0.25">
      <c r="A86" s="107" t="s">
        <v>51</v>
      </c>
      <c r="B86" s="20" t="s">
        <v>98</v>
      </c>
      <c r="C86" s="399">
        <f>TNR!$E86+TNR!$F86</f>
        <v>0</v>
      </c>
      <c r="D86" s="294">
        <f>FNR!$E86+FNR!$F86</f>
        <v>3</v>
      </c>
      <c r="E86" s="294">
        <f>TMN!$E86+TMN!$F86</f>
        <v>0</v>
      </c>
      <c r="F86" s="400">
        <f>MJG!$E86+MJG!$F86</f>
        <v>0</v>
      </c>
      <c r="G86" s="400">
        <f>TOL!$E86+TOL!$F86</f>
        <v>0</v>
      </c>
      <c r="H86" s="401">
        <f>ANT!$E86+ANT!$F86</f>
        <v>0</v>
      </c>
      <c r="I86" s="402">
        <f t="shared" si="5"/>
        <v>3</v>
      </c>
      <c r="J86" s="401">
        <f>TNR!$G86</f>
        <v>1</v>
      </c>
      <c r="K86" s="401">
        <f>FNR!$G86</f>
        <v>10</v>
      </c>
      <c r="L86" s="399">
        <f>TMN!$G86</f>
        <v>0</v>
      </c>
      <c r="M86" s="399">
        <f>MJG!$G86</f>
        <v>0</v>
      </c>
      <c r="N86" s="399">
        <f>TOL!$G86</f>
        <v>0</v>
      </c>
      <c r="O86" s="403">
        <f>ANT!$G86</f>
        <v>0</v>
      </c>
      <c r="P86" s="398">
        <f t="shared" si="6"/>
        <v>11</v>
      </c>
    </row>
    <row r="87" spans="1:16" x14ac:dyDescent="0.25">
      <c r="A87" s="107" t="s">
        <v>53</v>
      </c>
      <c r="B87" s="20" t="s">
        <v>99</v>
      </c>
      <c r="C87" s="399">
        <f>TNR!$E87+TNR!$F87</f>
        <v>0</v>
      </c>
      <c r="D87" s="294">
        <f>FNR!$E87+FNR!$F87</f>
        <v>3</v>
      </c>
      <c r="E87" s="294">
        <f>TMN!$E87+TMN!$F87</f>
        <v>0</v>
      </c>
      <c r="F87" s="400">
        <f>MJG!$E87+MJG!$F87</f>
        <v>0</v>
      </c>
      <c r="G87" s="400">
        <f>TOL!$E87+TOL!$F87</f>
        <v>0</v>
      </c>
      <c r="H87" s="401">
        <f>ANT!$E87+ANT!$F87</f>
        <v>0</v>
      </c>
      <c r="I87" s="402">
        <f t="shared" si="5"/>
        <v>3</v>
      </c>
      <c r="J87" s="401">
        <f>TNR!$G87</f>
        <v>0</v>
      </c>
      <c r="K87" s="401">
        <f>FNR!$G87</f>
        <v>7</v>
      </c>
      <c r="L87" s="399">
        <f>TMN!$G87</f>
        <v>0</v>
      </c>
      <c r="M87" s="399">
        <f>MJG!$G87</f>
        <v>0</v>
      </c>
      <c r="N87" s="399">
        <f>TOL!$G87</f>
        <v>0</v>
      </c>
      <c r="O87" s="403">
        <f>ANT!$G87</f>
        <v>0</v>
      </c>
      <c r="P87" s="398">
        <f t="shared" si="6"/>
        <v>7</v>
      </c>
    </row>
    <row r="88" spans="1:16" x14ac:dyDescent="0.25">
      <c r="A88" s="107" t="s">
        <v>54</v>
      </c>
      <c r="B88" s="20" t="s">
        <v>100</v>
      </c>
      <c r="C88" s="399">
        <f>TNR!$E88+TNR!$F88</f>
        <v>0</v>
      </c>
      <c r="D88" s="294">
        <f>FNR!$E88+FNR!$F88</f>
        <v>2</v>
      </c>
      <c r="E88" s="294">
        <f>TMN!$E88+TMN!$F88</f>
        <v>0</v>
      </c>
      <c r="F88" s="400">
        <f>MJG!$E88+MJG!$F88</f>
        <v>0</v>
      </c>
      <c r="G88" s="400">
        <f>TOL!$E88+TOL!$F88</f>
        <v>0</v>
      </c>
      <c r="H88" s="401">
        <f>ANT!$E88+ANT!$F88</f>
        <v>0</v>
      </c>
      <c r="I88" s="402">
        <f t="shared" si="5"/>
        <v>2</v>
      </c>
      <c r="J88" s="401">
        <f>TNR!$G88</f>
        <v>0</v>
      </c>
      <c r="K88" s="401">
        <f>FNR!$G88</f>
        <v>6</v>
      </c>
      <c r="L88" s="399">
        <f>TMN!$G88</f>
        <v>0</v>
      </c>
      <c r="M88" s="399">
        <f>MJG!$G88</f>
        <v>0</v>
      </c>
      <c r="N88" s="399">
        <f>TOL!$G88</f>
        <v>0</v>
      </c>
      <c r="O88" s="403">
        <f>ANT!$G88</f>
        <v>0</v>
      </c>
      <c r="P88" s="398">
        <f t="shared" si="6"/>
        <v>6</v>
      </c>
    </row>
    <row r="89" spans="1:16" x14ac:dyDescent="0.25">
      <c r="A89" s="107" t="s">
        <v>56</v>
      </c>
      <c r="B89" s="20" t="s">
        <v>101</v>
      </c>
      <c r="C89" s="399">
        <f>TNR!$E89+TNR!$F89</f>
        <v>0</v>
      </c>
      <c r="D89" s="294">
        <f>FNR!$E89+FNR!$F89</f>
        <v>0</v>
      </c>
      <c r="E89" s="294">
        <f>TMN!$E89+TMN!$F89</f>
        <v>0</v>
      </c>
      <c r="F89" s="400">
        <f>MJG!$E89+MJG!$F89</f>
        <v>0</v>
      </c>
      <c r="G89" s="400">
        <f>TOL!$E89+TOL!$F89</f>
        <v>23</v>
      </c>
      <c r="H89" s="401">
        <f>ANT!$E89+ANT!$F89</f>
        <v>0</v>
      </c>
      <c r="I89" s="402">
        <f t="shared" si="5"/>
        <v>23</v>
      </c>
      <c r="J89" s="401">
        <f>TNR!$G89</f>
        <v>0</v>
      </c>
      <c r="K89" s="401">
        <f>FNR!$G89</f>
        <v>0</v>
      </c>
      <c r="L89" s="399">
        <f>TMN!$G89</f>
        <v>0</v>
      </c>
      <c r="M89" s="399">
        <f>MJG!$G89</f>
        <v>0</v>
      </c>
      <c r="N89" s="399">
        <f>TOL!$G89</f>
        <v>92</v>
      </c>
      <c r="O89" s="403">
        <f>ANT!$G89</f>
        <v>0</v>
      </c>
      <c r="P89" s="398">
        <f t="shared" si="6"/>
        <v>92</v>
      </c>
    </row>
    <row r="90" spans="1:16" x14ac:dyDescent="0.25">
      <c r="A90" s="107" t="s">
        <v>57</v>
      </c>
      <c r="B90" s="20" t="s">
        <v>102</v>
      </c>
      <c r="C90" s="399">
        <f>TNR!$E90+TNR!$F90</f>
        <v>1</v>
      </c>
      <c r="D90" s="294">
        <f>FNR!$E90+FNR!$F90</f>
        <v>0</v>
      </c>
      <c r="E90" s="294">
        <f>TMN!$E90+TMN!$F90</f>
        <v>0</v>
      </c>
      <c r="F90" s="400">
        <f>MJG!$E90+MJG!$F90</f>
        <v>0</v>
      </c>
      <c r="G90" s="400">
        <f>TOL!$E90+TOL!$F90</f>
        <v>2</v>
      </c>
      <c r="H90" s="401">
        <f>ANT!$E90+ANT!$F90</f>
        <v>0</v>
      </c>
      <c r="I90" s="402">
        <f t="shared" si="5"/>
        <v>3</v>
      </c>
      <c r="J90" s="401">
        <f>TNR!$G90</f>
        <v>1</v>
      </c>
      <c r="K90" s="401">
        <f>FNR!$G90</f>
        <v>0</v>
      </c>
      <c r="L90" s="399">
        <f>TMN!$G90</f>
        <v>0</v>
      </c>
      <c r="M90" s="399">
        <f>MJG!$G90</f>
        <v>0</v>
      </c>
      <c r="N90" s="399">
        <f>TOL!$G90</f>
        <v>2</v>
      </c>
      <c r="O90" s="403">
        <f>ANT!$G90</f>
        <v>0</v>
      </c>
      <c r="P90" s="398">
        <f t="shared" si="6"/>
        <v>3</v>
      </c>
    </row>
    <row r="91" spans="1:16" x14ac:dyDescent="0.25">
      <c r="A91" s="107" t="s">
        <v>59</v>
      </c>
      <c r="B91" s="20" t="s">
        <v>103</v>
      </c>
      <c r="C91" s="399">
        <f>TNR!$E91+TNR!$F91</f>
        <v>1</v>
      </c>
      <c r="D91" s="294">
        <f>FNR!$E91+FNR!$F91</f>
        <v>0</v>
      </c>
      <c r="E91" s="294">
        <f>TMN!$E91+TMN!$F91</f>
        <v>0</v>
      </c>
      <c r="F91" s="400">
        <f>MJG!$E91+MJG!$F91</f>
        <v>0</v>
      </c>
      <c r="G91" s="400">
        <f>TOL!$E91+TOL!$F91</f>
        <v>2</v>
      </c>
      <c r="H91" s="401">
        <f>ANT!$E91+ANT!$F91</f>
        <v>0</v>
      </c>
      <c r="I91" s="402">
        <f t="shared" si="5"/>
        <v>3</v>
      </c>
      <c r="J91" s="401">
        <f>TNR!$G91</f>
        <v>1</v>
      </c>
      <c r="K91" s="401">
        <f>FNR!$G91</f>
        <v>0</v>
      </c>
      <c r="L91" s="399">
        <f>TMN!$G91</f>
        <v>0</v>
      </c>
      <c r="M91" s="399">
        <f>MJG!$G91</f>
        <v>0</v>
      </c>
      <c r="N91" s="399">
        <f>TOL!$G91</f>
        <v>7</v>
      </c>
      <c r="O91" s="403">
        <f>ANT!$G91</f>
        <v>0</v>
      </c>
      <c r="P91" s="398">
        <f t="shared" si="6"/>
        <v>8</v>
      </c>
    </row>
    <row r="92" spans="1:16" x14ac:dyDescent="0.25">
      <c r="A92" s="107" t="s">
        <v>60</v>
      </c>
      <c r="B92" s="20" t="s">
        <v>104</v>
      </c>
      <c r="C92" s="399">
        <f>TNR!$E92+TNR!$F92</f>
        <v>0</v>
      </c>
      <c r="D92" s="294">
        <f>FNR!$E92+FNR!$F92</f>
        <v>0</v>
      </c>
      <c r="E92" s="294">
        <f>TMN!$E92+TMN!$F92</f>
        <v>0</v>
      </c>
      <c r="F92" s="400">
        <f>MJG!$E92+MJG!$F92</f>
        <v>0</v>
      </c>
      <c r="G92" s="400">
        <f>TOL!$E92+TOL!$F92</f>
        <v>2</v>
      </c>
      <c r="H92" s="401">
        <f>ANT!$E92+ANT!$F92</f>
        <v>0</v>
      </c>
      <c r="I92" s="402">
        <f t="shared" si="5"/>
        <v>2</v>
      </c>
      <c r="J92" s="401">
        <f>TNR!$G92</f>
        <v>0</v>
      </c>
      <c r="K92" s="401">
        <f>FNR!$G92</f>
        <v>0</v>
      </c>
      <c r="L92" s="399">
        <f>TMN!$G92</f>
        <v>0</v>
      </c>
      <c r="M92" s="399">
        <f>MJG!$G92</f>
        <v>0</v>
      </c>
      <c r="N92" s="399">
        <f>TOL!$G92</f>
        <v>9</v>
      </c>
      <c r="O92" s="403">
        <f>ANT!$G92</f>
        <v>0</v>
      </c>
      <c r="P92" s="398">
        <f t="shared" si="6"/>
        <v>9</v>
      </c>
    </row>
    <row r="93" spans="1:16" x14ac:dyDescent="0.25">
      <c r="A93" s="107" t="s">
        <v>62</v>
      </c>
      <c r="B93" s="20" t="s">
        <v>105</v>
      </c>
      <c r="C93" s="399">
        <f>TNR!$E93+TNR!$F93</f>
        <v>0</v>
      </c>
      <c r="D93" s="294">
        <f>FNR!$E93+FNR!$F93</f>
        <v>0</v>
      </c>
      <c r="E93" s="294">
        <f>TMN!$E93+TMN!$F93</f>
        <v>0</v>
      </c>
      <c r="F93" s="400">
        <f>MJG!$E93+MJG!$F93</f>
        <v>0</v>
      </c>
      <c r="G93" s="400">
        <f>TOL!$E93+TOL!$F93</f>
        <v>0</v>
      </c>
      <c r="H93" s="401">
        <f>ANT!$E93+ANT!$F93</f>
        <v>16</v>
      </c>
      <c r="I93" s="402">
        <f t="shared" si="5"/>
        <v>16</v>
      </c>
      <c r="J93" s="401">
        <f>TNR!$G93</f>
        <v>1</v>
      </c>
      <c r="K93" s="401">
        <f>FNR!$G93</f>
        <v>0</v>
      </c>
      <c r="L93" s="399">
        <f>TMN!$G93</f>
        <v>0</v>
      </c>
      <c r="M93" s="399">
        <f>MJG!$G93</f>
        <v>0</v>
      </c>
      <c r="N93" s="399">
        <f>TOL!$G93</f>
        <v>0</v>
      </c>
      <c r="O93" s="403">
        <f>ANT!$G93</f>
        <v>52</v>
      </c>
      <c r="P93" s="398">
        <f t="shared" si="6"/>
        <v>53</v>
      </c>
    </row>
    <row r="94" spans="1:16" x14ac:dyDescent="0.25">
      <c r="A94" s="107" t="s">
        <v>63</v>
      </c>
      <c r="B94" s="20" t="s">
        <v>106</v>
      </c>
      <c r="C94" s="399">
        <f>TNR!$E94+TNR!$F94</f>
        <v>0</v>
      </c>
      <c r="D94" s="294">
        <f>FNR!$E94+FNR!$F94</f>
        <v>0</v>
      </c>
      <c r="E94" s="294">
        <f>TMN!$E94+TMN!$F94</f>
        <v>0</v>
      </c>
      <c r="F94" s="400">
        <f>MJG!$E94+MJG!$F94</f>
        <v>0</v>
      </c>
      <c r="G94" s="400">
        <f>TOL!$E94+TOL!$F94</f>
        <v>0</v>
      </c>
      <c r="H94" s="401">
        <f>ANT!$E94+ANT!$F94</f>
        <v>9</v>
      </c>
      <c r="I94" s="402">
        <f t="shared" si="5"/>
        <v>9</v>
      </c>
      <c r="J94" s="401">
        <f>TNR!$G94</f>
        <v>0</v>
      </c>
      <c r="K94" s="401">
        <f>FNR!$G94</f>
        <v>0</v>
      </c>
      <c r="L94" s="399">
        <f>TMN!$G94</f>
        <v>0</v>
      </c>
      <c r="M94" s="399">
        <f>MJG!$G94</f>
        <v>0</v>
      </c>
      <c r="N94" s="399">
        <f>TOL!$G94</f>
        <v>0</v>
      </c>
      <c r="O94" s="403">
        <f>ANT!$G94</f>
        <v>17</v>
      </c>
      <c r="P94" s="398">
        <f t="shared" si="6"/>
        <v>17</v>
      </c>
    </row>
    <row r="95" spans="1:16" x14ac:dyDescent="0.25">
      <c r="A95" s="107" t="s">
        <v>65</v>
      </c>
      <c r="B95" s="21" t="s">
        <v>82</v>
      </c>
      <c r="C95" s="404">
        <f>TNR!$E95+TNR!$F95</f>
        <v>22</v>
      </c>
      <c r="D95" s="404">
        <f>FNR!$E95+FNR!$F95</f>
        <v>25</v>
      </c>
      <c r="E95" s="404">
        <f>TMN!$E95+TMN!$F95</f>
        <v>11</v>
      </c>
      <c r="F95" s="405">
        <f>MJG!$E95+MJG!$F95</f>
        <v>21</v>
      </c>
      <c r="G95" s="405">
        <f>TOL!$E95+TOL!$F95</f>
        <v>29</v>
      </c>
      <c r="H95" s="405">
        <f>ANT!$E95+ANT!$F95</f>
        <v>25</v>
      </c>
      <c r="I95" s="406">
        <f t="shared" si="5"/>
        <v>133</v>
      </c>
      <c r="J95" s="405">
        <f>TNR!$G95</f>
        <v>147</v>
      </c>
      <c r="K95" s="405">
        <f>FNR!$G95</f>
        <v>66</v>
      </c>
      <c r="L95" s="404">
        <f>TMN!$G95</f>
        <v>72</v>
      </c>
      <c r="M95" s="404">
        <f>MJG!$G95</f>
        <v>79</v>
      </c>
      <c r="N95" s="404">
        <f>TOL!$G95</f>
        <v>110</v>
      </c>
      <c r="O95" s="407">
        <f>ANT!$G95</f>
        <v>69</v>
      </c>
      <c r="P95" s="408">
        <f t="shared" si="6"/>
        <v>543</v>
      </c>
    </row>
    <row r="96" spans="1:16" x14ac:dyDescent="0.25">
      <c r="A96" s="137"/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1:15" x14ac:dyDescent="0.25">
      <c r="A97" s="1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63" x14ac:dyDescent="0.25">
      <c r="A98" s="1"/>
      <c r="B98" s="153" t="s">
        <v>471</v>
      </c>
      <c r="C98" s="138"/>
      <c r="D98" s="138"/>
      <c r="E98" s="139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x14ac:dyDescent="0.25">
      <c r="A99" s="1"/>
      <c r="B99" s="140"/>
      <c r="C99" s="138"/>
      <c r="D99" s="138"/>
      <c r="E99" s="139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x14ac:dyDescent="0.25">
      <c r="A100" s="110" t="s">
        <v>107</v>
      </c>
      <c r="B100" s="151"/>
      <c r="C100" s="341" t="s">
        <v>446</v>
      </c>
      <c r="D100" s="341" t="s">
        <v>447</v>
      </c>
      <c r="E100" s="341" t="s">
        <v>448</v>
      </c>
      <c r="F100" s="341" t="s">
        <v>449</v>
      </c>
      <c r="G100" s="341" t="s">
        <v>450</v>
      </c>
      <c r="H100" s="341" t="s">
        <v>451</v>
      </c>
      <c r="I100" s="141" t="s">
        <v>479</v>
      </c>
      <c r="J100" s="374"/>
      <c r="K100" s="374"/>
      <c r="L100" s="374"/>
      <c r="M100" s="374"/>
      <c r="N100" s="374"/>
      <c r="O100" s="374"/>
    </row>
    <row r="101" spans="1:15" x14ac:dyDescent="0.25">
      <c r="A101" s="107" t="s">
        <v>13</v>
      </c>
      <c r="B101" s="150" t="s">
        <v>428</v>
      </c>
      <c r="C101" s="409">
        <f>TNR!$O101</f>
        <v>3</v>
      </c>
      <c r="D101" s="409">
        <f>FNR!$O101</f>
        <v>1</v>
      </c>
      <c r="E101" s="409">
        <f>TMN!$O101</f>
        <v>26</v>
      </c>
      <c r="F101" s="409">
        <f>MJG!$O101</f>
        <v>39</v>
      </c>
      <c r="G101" s="409">
        <f>TOL!$O101</f>
        <v>4</v>
      </c>
      <c r="H101" s="409">
        <f>ANT!$O101</f>
        <v>43</v>
      </c>
      <c r="I101" s="344">
        <f>SUM(C101:H101)</f>
        <v>116</v>
      </c>
      <c r="J101" s="375"/>
      <c r="K101" s="375"/>
      <c r="L101" s="375"/>
      <c r="M101" s="375"/>
      <c r="N101" s="375"/>
      <c r="O101" s="376"/>
    </row>
    <row r="102" spans="1:15" x14ac:dyDescent="0.25">
      <c r="A102" s="107" t="s">
        <v>19</v>
      </c>
      <c r="B102" s="150" t="s">
        <v>429</v>
      </c>
      <c r="C102" s="409">
        <f>TNR!$O102</f>
        <v>3</v>
      </c>
      <c r="D102" s="409">
        <f>FNR!$O102</f>
        <v>1</v>
      </c>
      <c r="E102" s="409">
        <f>TMN!$O102</f>
        <v>4</v>
      </c>
      <c r="F102" s="409">
        <f>MJG!$O102</f>
        <v>9</v>
      </c>
      <c r="G102" s="409">
        <f>TOL!$O102</f>
        <v>4</v>
      </c>
      <c r="H102" s="409">
        <f>ANT!$O102</f>
        <v>3</v>
      </c>
      <c r="I102" s="344">
        <f t="shared" ref="I102:I107" si="7">SUM(C102:H102)</f>
        <v>24</v>
      </c>
      <c r="J102" s="375"/>
      <c r="K102" s="375"/>
      <c r="L102" s="375"/>
      <c r="M102" s="375"/>
      <c r="N102" s="375"/>
      <c r="O102" s="376"/>
    </row>
    <row r="103" spans="1:15" ht="15" customHeight="1" x14ac:dyDescent="0.25">
      <c r="A103" s="107" t="s">
        <v>25</v>
      </c>
      <c r="B103" s="180" t="s">
        <v>430</v>
      </c>
      <c r="C103" s="1298">
        <f>TNR!$O103</f>
        <v>20</v>
      </c>
      <c r="D103" s="1298">
        <f>FNR!$O103</f>
        <v>7</v>
      </c>
      <c r="E103" s="1298">
        <f>TMN!$O103</f>
        <v>16</v>
      </c>
      <c r="F103" s="1298">
        <f>MJG!$O103</f>
        <v>23</v>
      </c>
      <c r="G103" s="1298">
        <f>TOL!$O103</f>
        <v>0</v>
      </c>
      <c r="H103" s="1298">
        <f>ANT!$O103</f>
        <v>32</v>
      </c>
      <c r="I103" s="1299">
        <f t="shared" si="7"/>
        <v>98</v>
      </c>
      <c r="J103" s="375"/>
      <c r="K103" s="375"/>
      <c r="L103" s="375"/>
      <c r="M103" s="375"/>
      <c r="N103" s="375"/>
      <c r="O103" s="376"/>
    </row>
    <row r="104" spans="1:15" ht="26.25" x14ac:dyDescent="0.25">
      <c r="A104" s="107" t="s">
        <v>33</v>
      </c>
      <c r="B104" s="150" t="s">
        <v>431</v>
      </c>
      <c r="C104" s="409">
        <f>TNR!$O104</f>
        <v>0</v>
      </c>
      <c r="D104" s="409">
        <f>FNR!$O104</f>
        <v>0</v>
      </c>
      <c r="E104" s="409">
        <f>TMN!$O104</f>
        <v>22</v>
      </c>
      <c r="F104" s="409">
        <f>MJG!$O104</f>
        <v>30</v>
      </c>
      <c r="G104" s="409">
        <f>TOL!$O104</f>
        <v>0</v>
      </c>
      <c r="H104" s="409">
        <f>ANT!$O104</f>
        <v>40</v>
      </c>
      <c r="I104" s="344">
        <f t="shared" si="7"/>
        <v>92</v>
      </c>
      <c r="J104" s="375"/>
      <c r="K104" s="375"/>
      <c r="L104" s="375"/>
      <c r="M104" s="375"/>
      <c r="N104" s="375"/>
      <c r="O104" s="376"/>
    </row>
    <row r="105" spans="1:15" ht="26.25" x14ac:dyDescent="0.25">
      <c r="A105" s="107" t="s">
        <v>35</v>
      </c>
      <c r="B105" s="150" t="s">
        <v>432</v>
      </c>
      <c r="C105" s="409">
        <f>TNR!$O105</f>
        <v>0</v>
      </c>
      <c r="D105" s="409">
        <f>FNR!$O105</f>
        <v>0</v>
      </c>
      <c r="E105" s="409">
        <f>TMN!$O105</f>
        <v>22</v>
      </c>
      <c r="F105" s="409">
        <f>MJG!$O105</f>
        <v>30</v>
      </c>
      <c r="G105" s="409">
        <f>TOL!$O105</f>
        <v>0</v>
      </c>
      <c r="H105" s="409">
        <f>ANT!$O105</f>
        <v>40</v>
      </c>
      <c r="I105" s="344">
        <f t="shared" si="7"/>
        <v>92</v>
      </c>
      <c r="J105" s="375"/>
      <c r="K105" s="375"/>
      <c r="L105" s="375"/>
      <c r="M105" s="375"/>
      <c r="N105" s="375"/>
      <c r="O105" s="376"/>
    </row>
    <row r="106" spans="1:15" x14ac:dyDescent="0.25">
      <c r="A106" s="109" t="s">
        <v>37</v>
      </c>
      <c r="B106" s="150" t="s">
        <v>433</v>
      </c>
      <c r="C106" s="1298">
        <f>TNR!$O106</f>
        <v>20</v>
      </c>
      <c r="D106" s="1298">
        <f>FNR!$O106</f>
        <v>45</v>
      </c>
      <c r="E106" s="1298">
        <f>TMN!$O106</f>
        <v>35</v>
      </c>
      <c r="F106" s="1298">
        <f>MJG!$O106</f>
        <v>0</v>
      </c>
      <c r="G106" s="1298">
        <f>TOL!$O106</f>
        <v>0</v>
      </c>
      <c r="H106" s="1298">
        <f>ANT!$O106</f>
        <v>0</v>
      </c>
      <c r="I106" s="1299">
        <f t="shared" si="7"/>
        <v>100</v>
      </c>
      <c r="J106" s="375"/>
      <c r="K106" s="375"/>
      <c r="L106" s="375"/>
      <c r="M106" s="375"/>
      <c r="N106" s="375"/>
      <c r="O106" s="376"/>
    </row>
    <row r="107" spans="1:15" x14ac:dyDescent="0.25">
      <c r="A107" s="109" t="s">
        <v>39</v>
      </c>
      <c r="B107" s="150" t="s">
        <v>353</v>
      </c>
      <c r="C107" s="409">
        <f>TNR!$O107</f>
        <v>330</v>
      </c>
      <c r="D107" s="409">
        <f>FNR!$O107</f>
        <v>272</v>
      </c>
      <c r="E107" s="409">
        <f>TMN!$O107</f>
        <v>122</v>
      </c>
      <c r="F107" s="409">
        <f>MJG!$O107</f>
        <v>237</v>
      </c>
      <c r="G107" s="409">
        <f>TOL!$O107</f>
        <v>220</v>
      </c>
      <c r="H107" s="409">
        <f>ANT!$O107</f>
        <v>345</v>
      </c>
      <c r="I107" s="344">
        <f t="shared" si="7"/>
        <v>1526</v>
      </c>
      <c r="J107" s="375"/>
      <c r="K107" s="375"/>
      <c r="L107" s="375"/>
      <c r="M107" s="375"/>
      <c r="N107" s="375"/>
      <c r="O107" s="376"/>
    </row>
    <row r="108" spans="1:15" ht="15.75" customHeight="1" x14ac:dyDescent="0.25">
      <c r="A108" s="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5.75" customHeight="1" x14ac:dyDescent="0.25">
      <c r="A109" s="1"/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1" spans="1:15" ht="15.75" x14ac:dyDescent="0.25">
      <c r="A111" s="1"/>
      <c r="B111" s="1334" t="s">
        <v>480</v>
      </c>
      <c r="C111" s="1334"/>
      <c r="D111" s="1334"/>
      <c r="E111" s="1334"/>
      <c r="F111" s="1334"/>
      <c r="G111" s="1334"/>
      <c r="H111" s="1334"/>
      <c r="I111" s="1334"/>
      <c r="J111" s="1"/>
      <c r="K111" s="1"/>
      <c r="L111" s="1"/>
      <c r="M111" s="1"/>
      <c r="N111" s="1"/>
      <c r="O111" s="1"/>
    </row>
    <row r="112" spans="1:15" ht="15.75" x14ac:dyDescent="0.25">
      <c r="A112" s="1"/>
      <c r="B112" s="279"/>
      <c r="C112" s="279"/>
      <c r="D112" s="279"/>
      <c r="E112" s="279"/>
      <c r="F112" s="279"/>
      <c r="G112" s="279"/>
      <c r="H112" s="279"/>
      <c r="I112" s="279"/>
      <c r="J112" s="1"/>
      <c r="K112" s="1"/>
      <c r="L112" s="1"/>
      <c r="M112" s="1"/>
      <c r="N112" s="1"/>
      <c r="O112" s="1"/>
    </row>
    <row r="113" spans="1:17" x14ac:dyDescent="0.25">
      <c r="A113" s="110" t="s">
        <v>108</v>
      </c>
      <c r="B113" s="159"/>
      <c r="C113" s="341" t="s">
        <v>446</v>
      </c>
      <c r="D113" s="341" t="s">
        <v>447</v>
      </c>
      <c r="E113" s="341" t="s">
        <v>448</v>
      </c>
      <c r="F113" s="341" t="s">
        <v>449</v>
      </c>
      <c r="G113" s="341" t="s">
        <v>450</v>
      </c>
      <c r="H113" s="341" t="s">
        <v>451</v>
      </c>
      <c r="I113" s="141" t="s">
        <v>479</v>
      </c>
      <c r="J113" s="374"/>
      <c r="K113" s="374"/>
      <c r="L113" s="374"/>
      <c r="M113" s="374"/>
      <c r="N113" s="374"/>
      <c r="O113" s="374"/>
    </row>
    <row r="114" spans="1:17" x14ac:dyDescent="0.25">
      <c r="A114" s="110"/>
      <c r="B114" s="159" t="s">
        <v>382</v>
      </c>
      <c r="C114" s="409"/>
      <c r="D114" s="409"/>
      <c r="E114" s="409"/>
      <c r="F114" s="409"/>
      <c r="G114" s="409"/>
      <c r="H114" s="409"/>
      <c r="I114" s="410"/>
      <c r="J114" s="375"/>
      <c r="K114" s="375"/>
      <c r="L114" s="375"/>
      <c r="M114" s="375"/>
      <c r="N114" s="375"/>
      <c r="O114" s="376"/>
    </row>
    <row r="115" spans="1:17" ht="25.5" x14ac:dyDescent="0.25">
      <c r="A115" s="107" t="s">
        <v>13</v>
      </c>
      <c r="B115" s="191" t="s">
        <v>434</v>
      </c>
      <c r="C115" s="409">
        <f>TNR!$O115</f>
        <v>9</v>
      </c>
      <c r="D115" s="409">
        <f>FNR!$O115</f>
        <v>2</v>
      </c>
      <c r="E115" s="409">
        <f>TMN!$O115</f>
        <v>4</v>
      </c>
      <c r="F115" s="409">
        <f>MJG!$O115</f>
        <v>0</v>
      </c>
      <c r="G115" s="409">
        <f>TOL!$O115</f>
        <v>6</v>
      </c>
      <c r="H115" s="409">
        <f>ANT!$O115</f>
        <v>7</v>
      </c>
      <c r="I115" s="410">
        <f t="shared" ref="I115:I125" si="8">SUM(C115:H115)</f>
        <v>28</v>
      </c>
      <c r="J115" s="375"/>
      <c r="K115" s="375"/>
      <c r="L115" s="375"/>
      <c r="M115" s="375"/>
      <c r="N115" s="375"/>
      <c r="O115" s="376"/>
    </row>
    <row r="116" spans="1:17" ht="25.5" x14ac:dyDescent="0.25">
      <c r="A116" s="107" t="s">
        <v>19</v>
      </c>
      <c r="B116" s="93" t="s">
        <v>109</v>
      </c>
      <c r="C116" s="409">
        <f>TNR!$O116</f>
        <v>52</v>
      </c>
      <c r="D116" s="409">
        <f>FNR!$O116</f>
        <v>30</v>
      </c>
      <c r="E116" s="409">
        <f>TMN!$O116</f>
        <v>66</v>
      </c>
      <c r="F116" s="409">
        <f>MJG!$O116</f>
        <v>0</v>
      </c>
      <c r="G116" s="409">
        <f>TOL!$O116</f>
        <v>57</v>
      </c>
      <c r="H116" s="409">
        <f>ANT!$O116</f>
        <v>37</v>
      </c>
      <c r="I116" s="410">
        <f t="shared" si="8"/>
        <v>242</v>
      </c>
      <c r="J116" s="375"/>
      <c r="K116" s="375"/>
      <c r="L116" s="375"/>
      <c r="M116" s="375"/>
      <c r="N116" s="375"/>
      <c r="O116" s="376"/>
    </row>
    <row r="117" spans="1:17" x14ac:dyDescent="0.25">
      <c r="A117" s="106" t="s">
        <v>21</v>
      </c>
      <c r="B117" s="94" t="s">
        <v>110</v>
      </c>
      <c r="C117" s="409">
        <f>TNR!$O117</f>
        <v>6</v>
      </c>
      <c r="D117" s="409">
        <f>FNR!$O117</f>
        <v>0</v>
      </c>
      <c r="E117" s="409">
        <f>TMN!$O117</f>
        <v>1</v>
      </c>
      <c r="F117" s="409">
        <f>MJG!$O117</f>
        <v>0</v>
      </c>
      <c r="G117" s="409">
        <f>TOL!$O117</f>
        <v>0</v>
      </c>
      <c r="H117" s="409">
        <f>ANT!$O117</f>
        <v>0</v>
      </c>
      <c r="I117" s="410">
        <f t="shared" si="8"/>
        <v>7</v>
      </c>
      <c r="J117" s="375"/>
      <c r="K117" s="375"/>
      <c r="L117" s="375"/>
      <c r="M117" s="375"/>
      <c r="N117" s="375"/>
      <c r="O117" s="376"/>
    </row>
    <row r="118" spans="1:17" x14ac:dyDescent="0.25">
      <c r="A118" s="106" t="s">
        <v>23</v>
      </c>
      <c r="B118" s="94" t="s">
        <v>111</v>
      </c>
      <c r="C118" s="409">
        <f>TNR!$O118</f>
        <v>8</v>
      </c>
      <c r="D118" s="409">
        <f>FNR!$O118</f>
        <v>10</v>
      </c>
      <c r="E118" s="409">
        <f>TMN!$O118</f>
        <v>27</v>
      </c>
      <c r="F118" s="409">
        <f>MJG!$O118</f>
        <v>21</v>
      </c>
      <c r="G118" s="409">
        <f>TOL!$O118</f>
        <v>6</v>
      </c>
      <c r="H118" s="409">
        <f>ANT!$O118</f>
        <v>0</v>
      </c>
      <c r="I118" s="410">
        <f t="shared" si="8"/>
        <v>72</v>
      </c>
      <c r="J118" s="375"/>
      <c r="K118" s="375"/>
      <c r="L118" s="375"/>
      <c r="M118" s="375"/>
      <c r="N118" s="375"/>
      <c r="O118" s="376"/>
    </row>
    <row r="119" spans="1:17" x14ac:dyDescent="0.25">
      <c r="A119" s="106" t="s">
        <v>112</v>
      </c>
      <c r="B119" s="94" t="s">
        <v>113</v>
      </c>
      <c r="C119" s="409">
        <f>TNR!$O119</f>
        <v>12</v>
      </c>
      <c r="D119" s="409">
        <f>FNR!$O119</f>
        <v>18</v>
      </c>
      <c r="E119" s="409">
        <f>TMN!$O119</f>
        <v>6</v>
      </c>
      <c r="F119" s="409">
        <f>MJG!$O119</f>
        <v>22</v>
      </c>
      <c r="G119" s="409">
        <f>TOL!$O119</f>
        <v>38</v>
      </c>
      <c r="H119" s="409">
        <f>ANT!$O119</f>
        <v>0</v>
      </c>
      <c r="I119" s="410">
        <f t="shared" si="8"/>
        <v>96</v>
      </c>
      <c r="J119" s="375"/>
      <c r="K119" s="375"/>
      <c r="L119" s="375"/>
      <c r="M119" s="375"/>
      <c r="N119" s="375"/>
      <c r="O119" s="376"/>
    </row>
    <row r="120" spans="1:17" x14ac:dyDescent="0.25">
      <c r="A120" s="106" t="s">
        <v>114</v>
      </c>
      <c r="B120" s="94" t="s">
        <v>115</v>
      </c>
      <c r="C120" s="409">
        <f>TNR!$O120</f>
        <v>26</v>
      </c>
      <c r="D120" s="409">
        <f>FNR!$O120</f>
        <v>2</v>
      </c>
      <c r="E120" s="409">
        <f>TMN!$O120</f>
        <v>32</v>
      </c>
      <c r="F120" s="409">
        <f>MJG!$O120</f>
        <v>20</v>
      </c>
      <c r="G120" s="409">
        <f>TOL!$O120</f>
        <v>14</v>
      </c>
      <c r="H120" s="409">
        <f>ANT!$O120</f>
        <v>0</v>
      </c>
      <c r="I120" s="410">
        <f t="shared" si="8"/>
        <v>94</v>
      </c>
      <c r="J120" s="375"/>
      <c r="K120" s="375"/>
      <c r="L120" s="375"/>
      <c r="M120" s="375"/>
      <c r="N120" s="375"/>
      <c r="O120" s="376"/>
    </row>
    <row r="121" spans="1:17" x14ac:dyDescent="0.25">
      <c r="A121" s="106"/>
      <c r="B121" s="160" t="s">
        <v>383</v>
      </c>
      <c r="C121" s="409"/>
      <c r="D121" s="409"/>
      <c r="E121" s="409"/>
      <c r="F121" s="409"/>
      <c r="G121" s="409"/>
      <c r="H121" s="409"/>
      <c r="I121" s="410"/>
      <c r="J121" s="375"/>
      <c r="K121" s="375"/>
      <c r="L121" s="375"/>
      <c r="M121" s="375"/>
      <c r="N121" s="375"/>
      <c r="O121" s="376"/>
    </row>
    <row r="122" spans="1:17" x14ac:dyDescent="0.25">
      <c r="A122" s="107" t="s">
        <v>25</v>
      </c>
      <c r="B122" s="191" t="s">
        <v>116</v>
      </c>
      <c r="C122" s="409">
        <f>TNR!$O122</f>
        <v>0</v>
      </c>
      <c r="D122" s="409">
        <f>FNR!$O122</f>
        <v>8</v>
      </c>
      <c r="E122" s="409">
        <f>TMN!$O122</f>
        <v>11</v>
      </c>
      <c r="F122" s="409">
        <f>MJG!$O122</f>
        <v>1</v>
      </c>
      <c r="G122" s="409">
        <f>TOL!$O122</f>
        <v>18</v>
      </c>
      <c r="H122" s="409">
        <f>ANT!$O122</f>
        <v>0</v>
      </c>
      <c r="I122" s="410">
        <f t="shared" si="8"/>
        <v>38</v>
      </c>
      <c r="J122" s="375"/>
      <c r="K122" s="375"/>
      <c r="L122" s="375"/>
      <c r="M122" s="375"/>
      <c r="N122" s="375"/>
      <c r="O122" s="376"/>
    </row>
    <row r="123" spans="1:17" ht="25.5" x14ac:dyDescent="0.25">
      <c r="A123" s="107" t="s">
        <v>33</v>
      </c>
      <c r="B123" s="191" t="s">
        <v>117</v>
      </c>
      <c r="C123" s="409">
        <f>TNR!$O123</f>
        <v>0</v>
      </c>
      <c r="D123" s="409">
        <f>FNR!$O123</f>
        <v>0</v>
      </c>
      <c r="E123" s="409">
        <f>TMN!$O123</f>
        <v>22</v>
      </c>
      <c r="F123" s="409">
        <f>MJG!$O123</f>
        <v>30</v>
      </c>
      <c r="G123" s="409">
        <f>TOL!$O123</f>
        <v>0</v>
      </c>
      <c r="H123" s="409">
        <f>ANT!$O123</f>
        <v>0</v>
      </c>
      <c r="I123" s="410">
        <f t="shared" si="8"/>
        <v>52</v>
      </c>
      <c r="J123" s="375"/>
      <c r="K123" s="375"/>
      <c r="L123" s="375"/>
      <c r="M123" s="375"/>
      <c r="N123" s="375"/>
      <c r="O123" s="376"/>
    </row>
    <row r="124" spans="1:17" ht="25.5" x14ac:dyDescent="0.25">
      <c r="A124" s="107" t="s">
        <v>35</v>
      </c>
      <c r="B124" s="191" t="s">
        <v>118</v>
      </c>
      <c r="C124" s="409">
        <f>TNR!$O124</f>
        <v>3</v>
      </c>
      <c r="D124" s="409">
        <f>FNR!$O124</f>
        <v>1</v>
      </c>
      <c r="E124" s="409">
        <f>TMN!$O124</f>
        <v>4</v>
      </c>
      <c r="F124" s="409">
        <f>MJG!$O124</f>
        <v>9</v>
      </c>
      <c r="G124" s="409">
        <f>TOL!$O124</f>
        <v>4</v>
      </c>
      <c r="H124" s="409">
        <f>ANT!$O124</f>
        <v>0</v>
      </c>
      <c r="I124" s="410">
        <f t="shared" si="8"/>
        <v>21</v>
      </c>
      <c r="J124" s="375"/>
      <c r="K124" s="375"/>
      <c r="L124" s="375"/>
      <c r="M124" s="375"/>
      <c r="N124" s="375"/>
      <c r="O124" s="376"/>
    </row>
    <row r="125" spans="1:17" x14ac:dyDescent="0.25">
      <c r="A125" s="23" t="s">
        <v>37</v>
      </c>
      <c r="B125" s="69" t="s">
        <v>119</v>
      </c>
      <c r="C125" s="286">
        <f>TNR!$O125</f>
        <v>64</v>
      </c>
      <c r="D125" s="286">
        <f>FNR!$O125</f>
        <v>41</v>
      </c>
      <c r="E125" s="286">
        <f>TMN!$O125</f>
        <v>107</v>
      </c>
      <c r="F125" s="286">
        <f>MJG!$O125</f>
        <v>103</v>
      </c>
      <c r="G125" s="286">
        <f>TOL!$O125</f>
        <v>85</v>
      </c>
      <c r="H125" s="286">
        <f>ANT!$O125</f>
        <v>95</v>
      </c>
      <c r="I125" s="286">
        <f t="shared" si="8"/>
        <v>495</v>
      </c>
      <c r="J125" s="375"/>
      <c r="K125" s="375"/>
      <c r="L125" s="375"/>
      <c r="M125" s="375"/>
      <c r="N125" s="375"/>
      <c r="O125" s="376"/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22"/>
      <c r="H126" s="30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22"/>
      <c r="H127" s="30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335" t="s">
        <v>481</v>
      </c>
      <c r="C128" s="1335"/>
      <c r="D128" s="1335"/>
      <c r="E128" s="1335"/>
      <c r="F128" s="1335"/>
      <c r="G128" s="1335"/>
      <c r="H128" s="1335"/>
      <c r="I128" s="1335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280"/>
      <c r="C129" s="280"/>
      <c r="D129" s="280"/>
      <c r="E129" s="280"/>
      <c r="F129" s="280"/>
      <c r="G129" s="280"/>
      <c r="H129" s="280"/>
      <c r="I129" s="280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10" t="s">
        <v>120</v>
      </c>
      <c r="B130" s="99"/>
      <c r="C130" s="341" t="s">
        <v>446</v>
      </c>
      <c r="D130" s="341" t="s">
        <v>447</v>
      </c>
      <c r="E130" s="341" t="s">
        <v>448</v>
      </c>
      <c r="F130" s="341" t="s">
        <v>449</v>
      </c>
      <c r="G130" s="341" t="s">
        <v>450</v>
      </c>
      <c r="H130" s="341" t="s">
        <v>451</v>
      </c>
      <c r="I130" s="141" t="s">
        <v>479</v>
      </c>
      <c r="J130" s="175"/>
      <c r="K130" s="175"/>
      <c r="L130" s="175"/>
      <c r="M130" s="175"/>
      <c r="N130" s="175"/>
      <c r="O130" s="176"/>
      <c r="P130" s="1"/>
      <c r="Q130" s="1"/>
    </row>
    <row r="131" spans="1:17" ht="25.5" x14ac:dyDescent="0.25">
      <c r="A131" s="107" t="s">
        <v>13</v>
      </c>
      <c r="B131" s="192" t="s">
        <v>435</v>
      </c>
      <c r="C131" s="409">
        <f>TNR!$C131</f>
        <v>66</v>
      </c>
      <c r="D131" s="409">
        <f>FNR!$C131</f>
        <v>13</v>
      </c>
      <c r="E131" s="409">
        <f>TMN!$C131</f>
        <v>0</v>
      </c>
      <c r="F131" s="409">
        <f>MJG!$C131</f>
        <v>0</v>
      </c>
      <c r="G131" s="409">
        <f>TOL!$C131</f>
        <v>0</v>
      </c>
      <c r="H131" s="409">
        <f>ANT!$C131</f>
        <v>0</v>
      </c>
      <c r="I131" s="410">
        <f t="shared" ref="I131" si="9">SUM(C131:H131)</f>
        <v>79</v>
      </c>
      <c r="J131" s="181"/>
      <c r="K131" s="181"/>
      <c r="L131" s="181"/>
      <c r="M131" s="181"/>
      <c r="N131" s="181"/>
      <c r="O131" s="182"/>
      <c r="P131" s="1"/>
      <c r="Q131" s="1"/>
    </row>
    <row r="132" spans="1:17" ht="25.5" x14ac:dyDescent="0.25">
      <c r="A132" s="107" t="s">
        <v>19</v>
      </c>
      <c r="B132" s="193" t="s">
        <v>121</v>
      </c>
      <c r="C132" s="409">
        <f>TNR!$C132</f>
        <v>271</v>
      </c>
      <c r="D132" s="409">
        <f>FNR!$C132</f>
        <v>4</v>
      </c>
      <c r="E132" s="409">
        <f>TMN!$C132</f>
        <v>57</v>
      </c>
      <c r="F132" s="409">
        <f>MJG!$C132</f>
        <v>7</v>
      </c>
      <c r="G132" s="409">
        <f>TOL!$C132</f>
        <v>0</v>
      </c>
      <c r="H132" s="409">
        <f>ANT!$C132</f>
        <v>0</v>
      </c>
      <c r="I132" s="410">
        <f t="shared" ref="I132:I134" si="10">SUM(C132:H132)</f>
        <v>339</v>
      </c>
      <c r="J132" s="181"/>
      <c r="K132" s="181"/>
      <c r="L132" s="181"/>
      <c r="M132" s="181"/>
      <c r="N132" s="181"/>
      <c r="O132" s="182"/>
      <c r="P132" s="1"/>
      <c r="Q132" s="1"/>
    </row>
    <row r="133" spans="1:17" ht="25.5" x14ac:dyDescent="0.25">
      <c r="A133" s="107" t="s">
        <v>25</v>
      </c>
      <c r="B133" s="193" t="s">
        <v>436</v>
      </c>
      <c r="C133" s="409">
        <f>TNR!$C133</f>
        <v>0</v>
      </c>
      <c r="D133" s="409">
        <f>FNR!$C133</f>
        <v>0</v>
      </c>
      <c r="E133" s="409">
        <f>TMN!$C133</f>
        <v>0</v>
      </c>
      <c r="F133" s="409">
        <f>MJG!$C133</f>
        <v>0</v>
      </c>
      <c r="G133" s="409">
        <f>TOL!$C133</f>
        <v>0</v>
      </c>
      <c r="H133" s="409">
        <f>ANT!$C133</f>
        <v>0</v>
      </c>
      <c r="I133" s="410">
        <f t="shared" si="10"/>
        <v>0</v>
      </c>
      <c r="J133" s="181"/>
      <c r="K133" s="181"/>
      <c r="L133" s="181"/>
      <c r="M133" s="181"/>
      <c r="N133" s="181"/>
      <c r="O133" s="182"/>
      <c r="P133" s="1"/>
      <c r="Q133" s="1"/>
    </row>
    <row r="134" spans="1:17" x14ac:dyDescent="0.25">
      <c r="A134" s="107" t="s">
        <v>33</v>
      </c>
      <c r="B134" s="193" t="s">
        <v>122</v>
      </c>
      <c r="C134" s="409">
        <f>TNR!$C134</f>
        <v>330</v>
      </c>
      <c r="D134" s="409">
        <f>FNR!$C134</f>
        <v>272</v>
      </c>
      <c r="E134" s="409">
        <f>TMN!$C134</f>
        <v>122</v>
      </c>
      <c r="F134" s="409">
        <f>MJG!$C134</f>
        <v>237</v>
      </c>
      <c r="G134" s="409">
        <f>TOL!$C134</f>
        <v>220</v>
      </c>
      <c r="H134" s="409">
        <f>ANT!$C134</f>
        <v>345</v>
      </c>
      <c r="I134" s="410">
        <f t="shared" si="10"/>
        <v>1526</v>
      </c>
      <c r="J134" s="181"/>
      <c r="K134" s="181"/>
      <c r="L134" s="181"/>
      <c r="M134" s="181"/>
      <c r="N134" s="181"/>
      <c r="O134" s="182"/>
      <c r="P134" s="1"/>
      <c r="Q134" s="1"/>
    </row>
    <row r="135" spans="1:17" x14ac:dyDescent="0.25">
      <c r="A135" s="107" t="s">
        <v>35</v>
      </c>
      <c r="B135" s="82" t="s">
        <v>119</v>
      </c>
      <c r="C135" s="411">
        <f>TNR!$C135</f>
        <v>667</v>
      </c>
      <c r="D135" s="372">
        <f>FNR!$C135</f>
        <v>289</v>
      </c>
      <c r="E135" s="372">
        <f>TMN!$C135</f>
        <v>179</v>
      </c>
      <c r="F135" s="372">
        <f>MJG!$C135</f>
        <v>244</v>
      </c>
      <c r="G135" s="372">
        <f>TOL!$C135</f>
        <v>220</v>
      </c>
      <c r="H135" s="372">
        <f>ANT!$C135</f>
        <v>345</v>
      </c>
      <c r="I135" s="373">
        <f t="shared" ref="I135" si="11">SUM(C135:H135)</f>
        <v>1944</v>
      </c>
      <c r="J135" s="183"/>
      <c r="K135" s="183"/>
      <c r="L135" s="183"/>
      <c r="M135" s="183"/>
      <c r="N135" s="183"/>
      <c r="O135" s="183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22"/>
      <c r="H136" s="30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22"/>
      <c r="H137" s="30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1.5" x14ac:dyDescent="0.25">
      <c r="A138" s="1"/>
      <c r="B138" s="152" t="s">
        <v>354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8"/>
      <c r="P138" s="1"/>
      <c r="Q138" s="1"/>
    </row>
    <row r="139" spans="1:17" x14ac:dyDescent="0.25">
      <c r="A139" s="1"/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1"/>
      <c r="Q139" s="1"/>
    </row>
    <row r="140" spans="1:17" x14ac:dyDescent="0.25">
      <c r="A140" s="110" t="s">
        <v>124</v>
      </c>
      <c r="B140" s="98"/>
      <c r="C140" s="341" t="s">
        <v>446</v>
      </c>
      <c r="D140" s="341" t="s">
        <v>447</v>
      </c>
      <c r="E140" s="341" t="s">
        <v>448</v>
      </c>
      <c r="F140" s="341" t="s">
        <v>449</v>
      </c>
      <c r="G140" s="341" t="s">
        <v>450</v>
      </c>
      <c r="H140" s="341" t="s">
        <v>451</v>
      </c>
      <c r="I140" s="141" t="s">
        <v>479</v>
      </c>
      <c r="J140" s="175"/>
      <c r="K140" s="175"/>
      <c r="L140" s="175"/>
      <c r="M140" s="175"/>
      <c r="N140" s="175"/>
      <c r="O140" s="176"/>
      <c r="P140" s="1"/>
      <c r="Q140" s="1"/>
    </row>
    <row r="141" spans="1:17" x14ac:dyDescent="0.25">
      <c r="A141" s="107" t="s">
        <v>13</v>
      </c>
      <c r="B141" s="753" t="s">
        <v>462</v>
      </c>
      <c r="C141" s="127">
        <f>TNR!$C141</f>
        <v>584</v>
      </c>
      <c r="D141" s="127">
        <f>FNR!$C141</f>
        <v>264</v>
      </c>
      <c r="E141" s="127">
        <f>TMN!$C141</f>
        <v>214</v>
      </c>
      <c r="F141" s="127">
        <f>MJG!$C141</f>
        <v>268</v>
      </c>
      <c r="G141" s="127">
        <f>TOL!$C141</f>
        <v>195</v>
      </c>
      <c r="H141" s="127">
        <f>ANT!$C141</f>
        <v>371</v>
      </c>
      <c r="I141" s="127">
        <f t="shared" ref="I141:I145" si="12">SUM(C141:H141)</f>
        <v>1896</v>
      </c>
      <c r="J141" s="184"/>
      <c r="K141" s="184"/>
      <c r="L141" s="184"/>
      <c r="M141" s="184"/>
      <c r="N141" s="184"/>
      <c r="O141" s="57"/>
      <c r="P141" s="1"/>
      <c r="Q141" s="1"/>
    </row>
    <row r="142" spans="1:17" x14ac:dyDescent="0.25">
      <c r="A142" s="107" t="s">
        <v>19</v>
      </c>
      <c r="B142" s="753" t="s">
        <v>482</v>
      </c>
      <c r="C142" s="127">
        <f>TNR!$C142</f>
        <v>147</v>
      </c>
      <c r="D142" s="127">
        <f>FNR!$C142</f>
        <v>66</v>
      </c>
      <c r="E142" s="127">
        <f>TMN!$C142</f>
        <v>72</v>
      </c>
      <c r="F142" s="127">
        <f>MJG!$C142</f>
        <v>79</v>
      </c>
      <c r="G142" s="127">
        <f>TOL!$C142</f>
        <v>110</v>
      </c>
      <c r="H142" s="127">
        <f>ANT!$C142</f>
        <v>69</v>
      </c>
      <c r="I142" s="127">
        <f t="shared" si="12"/>
        <v>543</v>
      </c>
      <c r="J142" s="184"/>
      <c r="K142" s="184"/>
      <c r="L142" s="184"/>
      <c r="M142" s="184"/>
      <c r="N142" s="184"/>
      <c r="O142" s="57"/>
      <c r="P142" s="1"/>
      <c r="Q142" s="1"/>
    </row>
    <row r="143" spans="1:17" x14ac:dyDescent="0.25">
      <c r="A143" s="107" t="s">
        <v>25</v>
      </c>
      <c r="B143" s="194" t="s">
        <v>483</v>
      </c>
      <c r="C143" s="220">
        <f>TNR!$C143</f>
        <v>731</v>
      </c>
      <c r="D143" s="220">
        <f>FNR!$C143</f>
        <v>330</v>
      </c>
      <c r="E143" s="220">
        <f>TMN!$C143</f>
        <v>286</v>
      </c>
      <c r="F143" s="220">
        <f>MJG!$C143</f>
        <v>347</v>
      </c>
      <c r="G143" s="220">
        <f>TOL!$C143</f>
        <v>305</v>
      </c>
      <c r="H143" s="220">
        <f>ANT!$C143</f>
        <v>440</v>
      </c>
      <c r="I143" s="220">
        <f t="shared" si="12"/>
        <v>2439</v>
      </c>
      <c r="J143" s="186"/>
      <c r="K143" s="186"/>
      <c r="L143" s="186"/>
      <c r="M143" s="186"/>
      <c r="N143" s="186"/>
      <c r="O143" s="57"/>
      <c r="P143" s="1"/>
      <c r="Q143" s="1"/>
    </row>
    <row r="144" spans="1:17" x14ac:dyDescent="0.25">
      <c r="A144" s="107" t="s">
        <v>33</v>
      </c>
      <c r="B144" s="195" t="s">
        <v>484</v>
      </c>
      <c r="C144" s="378">
        <f>TNR!$C144</f>
        <v>64</v>
      </c>
      <c r="D144" s="378">
        <f>FNR!$C144</f>
        <v>41</v>
      </c>
      <c r="E144" s="378">
        <f>TMN!$C144</f>
        <v>107</v>
      </c>
      <c r="F144" s="378">
        <f>MJG!$C144</f>
        <v>103</v>
      </c>
      <c r="G144" s="378">
        <f>TOL!$C144</f>
        <v>85</v>
      </c>
      <c r="H144" s="378">
        <f>ANT!$C144</f>
        <v>95</v>
      </c>
      <c r="I144" s="378">
        <f t="shared" si="12"/>
        <v>495</v>
      </c>
      <c r="J144" s="184"/>
      <c r="K144" s="184"/>
      <c r="L144" s="184"/>
      <c r="M144" s="184"/>
      <c r="N144" s="184"/>
      <c r="O144" s="57"/>
      <c r="P144" s="1"/>
      <c r="Q144" s="1"/>
    </row>
    <row r="145" spans="1:17" x14ac:dyDescent="0.25">
      <c r="A145" s="107" t="s">
        <v>35</v>
      </c>
      <c r="B145" s="754" t="s">
        <v>469</v>
      </c>
      <c r="C145" s="412">
        <f>TNR!$C145</f>
        <v>667</v>
      </c>
      <c r="D145" s="412">
        <f>FNR!$C145</f>
        <v>289</v>
      </c>
      <c r="E145" s="412">
        <f>TMN!$C145</f>
        <v>179</v>
      </c>
      <c r="F145" s="412">
        <f>MJG!$C145</f>
        <v>244</v>
      </c>
      <c r="G145" s="412">
        <f>TOL!$C145</f>
        <v>220</v>
      </c>
      <c r="H145" s="412">
        <f>ANT!$C145</f>
        <v>345</v>
      </c>
      <c r="I145" s="412">
        <f t="shared" si="12"/>
        <v>1944</v>
      </c>
      <c r="J145" s="186"/>
      <c r="K145" s="186"/>
      <c r="L145" s="186"/>
      <c r="M145" s="186"/>
      <c r="N145" s="186"/>
      <c r="O145" s="186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22"/>
      <c r="H146" s="30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22"/>
      <c r="H147" s="30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1.5" x14ac:dyDescent="0.25">
      <c r="A148" s="1"/>
      <c r="B148" s="74" t="s">
        <v>123</v>
      </c>
      <c r="C148" s="74"/>
      <c r="D148" s="74"/>
      <c r="E148" s="74"/>
      <c r="F148" s="74"/>
      <c r="G148" s="74"/>
      <c r="H148" s="74"/>
      <c r="I148" s="74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74"/>
      <c r="C149" s="74"/>
      <c r="D149" s="74"/>
      <c r="E149" s="74"/>
      <c r="F149" s="74"/>
      <c r="G149" s="74"/>
      <c r="H149" s="74"/>
      <c r="I149" s="74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10" t="s">
        <v>130</v>
      </c>
      <c r="B150" s="98"/>
      <c r="C150" s="341" t="s">
        <v>446</v>
      </c>
      <c r="D150" s="341" t="s">
        <v>447</v>
      </c>
      <c r="E150" s="341" t="s">
        <v>448</v>
      </c>
      <c r="F150" s="341" t="s">
        <v>449</v>
      </c>
      <c r="G150" s="341" t="s">
        <v>450</v>
      </c>
      <c r="H150" s="341" t="s">
        <v>451</v>
      </c>
      <c r="I150" s="141" t="s">
        <v>479</v>
      </c>
      <c r="J150" s="175"/>
      <c r="K150" s="175"/>
      <c r="L150" s="175"/>
      <c r="M150" s="175"/>
      <c r="N150" s="175"/>
      <c r="O150" s="176"/>
      <c r="P150" s="1"/>
      <c r="Q150" s="1"/>
    </row>
    <row r="151" spans="1:17" x14ac:dyDescent="0.25">
      <c r="A151" s="107" t="s">
        <v>13</v>
      </c>
      <c r="B151" s="9" t="s">
        <v>125</v>
      </c>
      <c r="C151" s="409">
        <f>TNR!$O151</f>
        <v>11</v>
      </c>
      <c r="D151" s="409">
        <f>FNR!$O151</f>
        <v>3</v>
      </c>
      <c r="E151" s="409">
        <f>TMN!$O151</f>
        <v>10</v>
      </c>
      <c r="F151" s="409">
        <f>MJG!$O151</f>
        <v>11</v>
      </c>
      <c r="G151" s="409">
        <f>TOL!$O151</f>
        <v>7</v>
      </c>
      <c r="H151" s="409">
        <f>ANT!$O151</f>
        <v>11</v>
      </c>
      <c r="I151" s="410">
        <f t="shared" ref="I151:I154" si="13">SUM(C151:H151)</f>
        <v>53</v>
      </c>
      <c r="J151" s="181"/>
      <c r="K151" s="181"/>
      <c r="L151" s="181"/>
      <c r="M151" s="181"/>
      <c r="N151" s="181"/>
      <c r="O151" s="182"/>
      <c r="P151" s="1"/>
      <c r="Q151" s="24"/>
    </row>
    <row r="152" spans="1:17" x14ac:dyDescent="0.25">
      <c r="A152" s="107" t="s">
        <v>19</v>
      </c>
      <c r="B152" s="9" t="s">
        <v>126</v>
      </c>
      <c r="C152" s="409">
        <f>TNR!$O152</f>
        <v>7</v>
      </c>
      <c r="D152" s="409">
        <f>FNR!$O152</f>
        <v>3</v>
      </c>
      <c r="E152" s="409">
        <f>TMN!$O152</f>
        <v>3</v>
      </c>
      <c r="F152" s="409">
        <f>MJG!$O152</f>
        <v>0</v>
      </c>
      <c r="G152" s="409">
        <f>TOL!$O152</f>
        <v>7</v>
      </c>
      <c r="H152" s="409">
        <f>ANT!$O152</f>
        <v>8</v>
      </c>
      <c r="I152" s="410">
        <f t="shared" si="13"/>
        <v>28</v>
      </c>
      <c r="J152" s="181"/>
      <c r="K152" s="181"/>
      <c r="L152" s="181"/>
      <c r="M152" s="181"/>
      <c r="N152" s="181"/>
      <c r="O152" s="182"/>
      <c r="P152" s="1"/>
      <c r="Q152" s="24"/>
    </row>
    <row r="153" spans="1:17" x14ac:dyDescent="0.25">
      <c r="A153" s="107" t="s">
        <v>25</v>
      </c>
      <c r="B153" s="9" t="s">
        <v>127</v>
      </c>
      <c r="C153" s="409">
        <f>TNR!$O153</f>
        <v>2</v>
      </c>
      <c r="D153" s="409">
        <f>FNR!$O153</f>
        <v>3</v>
      </c>
      <c r="E153" s="409">
        <f>TMN!$O153</f>
        <v>0</v>
      </c>
      <c r="F153" s="409">
        <f>MJG!$O153</f>
        <v>0</v>
      </c>
      <c r="G153" s="409">
        <f>TOL!$O153</f>
        <v>0</v>
      </c>
      <c r="H153" s="409">
        <f>ANT!$O153</f>
        <v>0</v>
      </c>
      <c r="I153" s="410">
        <f t="shared" si="13"/>
        <v>5</v>
      </c>
      <c r="J153" s="181"/>
      <c r="K153" s="181"/>
      <c r="L153" s="181"/>
      <c r="M153" s="181"/>
      <c r="N153" s="181"/>
      <c r="O153" s="182"/>
      <c r="P153" s="1"/>
      <c r="Q153" s="1"/>
    </row>
    <row r="154" spans="1:17" x14ac:dyDescent="0.25">
      <c r="A154" s="107" t="s">
        <v>33</v>
      </c>
      <c r="B154" s="9" t="s">
        <v>128</v>
      </c>
      <c r="C154" s="409">
        <f>TNR!$O154</f>
        <v>5</v>
      </c>
      <c r="D154" s="409">
        <f>FNR!$O154</f>
        <v>0</v>
      </c>
      <c r="E154" s="409">
        <f>TMN!$O154</f>
        <v>3</v>
      </c>
      <c r="F154" s="409">
        <f>MJG!$O154</f>
        <v>0</v>
      </c>
      <c r="G154" s="409">
        <f>TOL!$O154</f>
        <v>7</v>
      </c>
      <c r="H154" s="409">
        <f>ANT!$O154</f>
        <v>8</v>
      </c>
      <c r="I154" s="410">
        <f t="shared" si="13"/>
        <v>23</v>
      </c>
      <c r="J154" s="181"/>
      <c r="K154" s="181"/>
      <c r="L154" s="181"/>
      <c r="M154" s="181"/>
      <c r="N154" s="181"/>
      <c r="O154" s="182"/>
      <c r="P154" s="1"/>
      <c r="Q154" s="1"/>
    </row>
    <row r="155" spans="1:17" x14ac:dyDescent="0.25">
      <c r="A155" s="1"/>
      <c r="B155" s="78"/>
      <c r="C155" s="76"/>
      <c r="D155" s="76"/>
      <c r="E155" s="76"/>
      <c r="F155" s="76"/>
      <c r="G155" s="76"/>
      <c r="H155" s="77"/>
      <c r="I155" s="77"/>
      <c r="J155" s="76"/>
      <c r="K155" s="76"/>
      <c r="L155" s="76"/>
      <c r="M155" s="76"/>
      <c r="N155" s="76"/>
      <c r="O155" s="57"/>
      <c r="P155" s="1"/>
      <c r="Q155" s="1"/>
    </row>
    <row r="156" spans="1:17" x14ac:dyDescent="0.25">
      <c r="A156" s="1"/>
      <c r="B156" s="2"/>
      <c r="C156" s="1"/>
      <c r="D156" s="1"/>
      <c r="E156" s="1"/>
      <c r="F156" s="1"/>
      <c r="G156" s="22"/>
      <c r="H156" s="30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74" t="s">
        <v>129</v>
      </c>
      <c r="C157" s="74"/>
      <c r="D157" s="74"/>
      <c r="E157" s="74"/>
      <c r="F157" s="74"/>
      <c r="G157" s="74"/>
      <c r="H157" s="74"/>
      <c r="I157" s="74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74"/>
      <c r="C158" s="74"/>
      <c r="D158" s="74"/>
      <c r="E158" s="74"/>
      <c r="F158" s="74"/>
      <c r="G158" s="74"/>
      <c r="H158" s="74"/>
      <c r="I158" s="74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10" t="s">
        <v>205</v>
      </c>
      <c r="B159" s="100"/>
      <c r="C159" s="341" t="s">
        <v>446</v>
      </c>
      <c r="D159" s="341" t="s">
        <v>447</v>
      </c>
      <c r="E159" s="341" t="s">
        <v>448</v>
      </c>
      <c r="F159" s="341" t="s">
        <v>449</v>
      </c>
      <c r="G159" s="341" t="s">
        <v>450</v>
      </c>
      <c r="H159" s="341" t="s">
        <v>451</v>
      </c>
      <c r="I159" s="141" t="s">
        <v>479</v>
      </c>
      <c r="J159" s="175"/>
      <c r="K159" s="175"/>
      <c r="L159" s="175"/>
      <c r="M159" s="175"/>
      <c r="N159" s="175"/>
      <c r="O159" s="176"/>
      <c r="P159" s="1"/>
      <c r="Q159" s="1"/>
    </row>
    <row r="160" spans="1:17" x14ac:dyDescent="0.25">
      <c r="A160" s="107" t="s">
        <v>13</v>
      </c>
      <c r="B160" s="101" t="s">
        <v>131</v>
      </c>
      <c r="C160" s="67"/>
      <c r="D160" s="67"/>
      <c r="E160" s="67"/>
      <c r="F160" s="67"/>
      <c r="G160" s="67"/>
      <c r="H160" s="67"/>
      <c r="I160" s="7"/>
      <c r="J160" s="332"/>
      <c r="K160" s="332"/>
      <c r="L160" s="332"/>
      <c r="M160" s="332"/>
      <c r="N160" s="332"/>
      <c r="O160" s="333"/>
      <c r="P160" s="1"/>
      <c r="Q160" s="1"/>
    </row>
    <row r="161" spans="1:17" x14ac:dyDescent="0.25">
      <c r="A161" s="106" t="s">
        <v>15</v>
      </c>
      <c r="B161" s="102" t="s">
        <v>125</v>
      </c>
      <c r="C161" s="409">
        <f>TNR!$O161</f>
        <v>1</v>
      </c>
      <c r="D161" s="409">
        <f>FNR!$O161</f>
        <v>0</v>
      </c>
      <c r="E161" s="409">
        <f>TMN!$O161</f>
        <v>0</v>
      </c>
      <c r="F161" s="409">
        <f>MJG!$O161</f>
        <v>0</v>
      </c>
      <c r="G161" s="409">
        <f>TOL!$O161</f>
        <v>6</v>
      </c>
      <c r="H161" s="409">
        <f>ANT!$O161</f>
        <v>0</v>
      </c>
      <c r="I161" s="410">
        <f t="shared" ref="I161:I164" si="14">SUM(C161:H161)</f>
        <v>7</v>
      </c>
      <c r="J161" s="331"/>
      <c r="K161" s="331"/>
      <c r="L161" s="331"/>
      <c r="M161" s="331"/>
      <c r="N161" s="331"/>
      <c r="O161" s="334"/>
      <c r="P161" s="1"/>
      <c r="Q161" s="24"/>
    </row>
    <row r="162" spans="1:17" x14ac:dyDescent="0.25">
      <c r="A162" s="106" t="s">
        <v>17</v>
      </c>
      <c r="B162" s="102" t="s">
        <v>126</v>
      </c>
      <c r="C162" s="409">
        <f>TNR!$O162</f>
        <v>1</v>
      </c>
      <c r="D162" s="409">
        <f>FNR!$O162</f>
        <v>0</v>
      </c>
      <c r="E162" s="409">
        <f>TMN!$O162</f>
        <v>0</v>
      </c>
      <c r="F162" s="409">
        <f>MJG!$O162</f>
        <v>0</v>
      </c>
      <c r="G162" s="409">
        <f>TOL!$O162</f>
        <v>0</v>
      </c>
      <c r="H162" s="409">
        <f>ANT!$O162</f>
        <v>0</v>
      </c>
      <c r="I162" s="410">
        <f t="shared" si="14"/>
        <v>1</v>
      </c>
      <c r="J162" s="331"/>
      <c r="K162" s="331"/>
      <c r="L162" s="331"/>
      <c r="M162" s="331"/>
      <c r="N162" s="331"/>
      <c r="O162" s="334"/>
      <c r="P162" s="1"/>
      <c r="Q162" s="24"/>
    </row>
    <row r="163" spans="1:17" x14ac:dyDescent="0.25">
      <c r="A163" s="106" t="s">
        <v>132</v>
      </c>
      <c r="B163" s="102" t="s">
        <v>127</v>
      </c>
      <c r="C163" s="409">
        <f>TNR!$O163</f>
        <v>1</v>
      </c>
      <c r="D163" s="409">
        <f>FNR!$O163</f>
        <v>0</v>
      </c>
      <c r="E163" s="409">
        <f>TMN!$O163</f>
        <v>0</v>
      </c>
      <c r="F163" s="409">
        <f>MJG!$O163</f>
        <v>0</v>
      </c>
      <c r="G163" s="409">
        <f>TOL!$O163</f>
        <v>0</v>
      </c>
      <c r="H163" s="409">
        <f>ANT!$O163</f>
        <v>0</v>
      </c>
      <c r="I163" s="410">
        <f t="shared" si="14"/>
        <v>1</v>
      </c>
      <c r="J163" s="331"/>
      <c r="K163" s="331"/>
      <c r="L163" s="331"/>
      <c r="M163" s="331"/>
      <c r="N163" s="331"/>
      <c r="O163" s="334"/>
      <c r="P163" s="1"/>
      <c r="Q163" s="1"/>
    </row>
    <row r="164" spans="1:17" x14ac:dyDescent="0.25">
      <c r="A164" s="106" t="s">
        <v>133</v>
      </c>
      <c r="B164" s="102" t="s">
        <v>128</v>
      </c>
      <c r="C164" s="409">
        <f>TNR!$O164</f>
        <v>0</v>
      </c>
      <c r="D164" s="409">
        <f>FNR!$O164</f>
        <v>0</v>
      </c>
      <c r="E164" s="409">
        <f>TMN!$O164</f>
        <v>0</v>
      </c>
      <c r="F164" s="409">
        <f>MJG!$O164</f>
        <v>0</v>
      </c>
      <c r="G164" s="409">
        <f>TOL!$O164</f>
        <v>0</v>
      </c>
      <c r="H164" s="409">
        <f>ANT!$O164</f>
        <v>0</v>
      </c>
      <c r="I164" s="410">
        <f t="shared" si="14"/>
        <v>0</v>
      </c>
      <c r="J164" s="331"/>
      <c r="K164" s="331"/>
      <c r="L164" s="331"/>
      <c r="M164" s="331"/>
      <c r="N164" s="331"/>
      <c r="O164" s="334"/>
      <c r="P164" s="1"/>
      <c r="Q164" s="1"/>
    </row>
    <row r="165" spans="1:17" x14ac:dyDescent="0.25">
      <c r="A165" s="107" t="s">
        <v>19</v>
      </c>
      <c r="B165" s="83" t="s">
        <v>134</v>
      </c>
      <c r="C165" s="67"/>
      <c r="D165" s="67"/>
      <c r="E165" s="67"/>
      <c r="F165" s="67"/>
      <c r="G165" s="67"/>
      <c r="H165" s="67"/>
      <c r="I165" s="7"/>
      <c r="J165" s="332"/>
      <c r="K165" s="332"/>
      <c r="L165" s="332"/>
      <c r="M165" s="332"/>
      <c r="N165" s="332"/>
      <c r="O165" s="333"/>
      <c r="P165" s="1"/>
      <c r="Q165" s="1"/>
    </row>
    <row r="166" spans="1:17" x14ac:dyDescent="0.25">
      <c r="A166" s="106" t="s">
        <v>21</v>
      </c>
      <c r="B166" s="102" t="s">
        <v>125</v>
      </c>
      <c r="C166" s="409">
        <f>TNR!$O166</f>
        <v>0</v>
      </c>
      <c r="D166" s="409">
        <f>FNR!$O166</f>
        <v>0</v>
      </c>
      <c r="E166" s="409">
        <f>TMN!$O166</f>
        <v>0</v>
      </c>
      <c r="F166" s="409">
        <f>MJG!$O166</f>
        <v>0</v>
      </c>
      <c r="G166" s="409">
        <f>TOL!$O166</f>
        <v>0</v>
      </c>
      <c r="H166" s="409">
        <f>ANT!$O166</f>
        <v>0</v>
      </c>
      <c r="I166" s="410">
        <f t="shared" ref="I166:I169" si="15">SUM(C166:H166)</f>
        <v>0</v>
      </c>
      <c r="J166" s="331"/>
      <c r="K166" s="331"/>
      <c r="L166" s="331"/>
      <c r="M166" s="331"/>
      <c r="N166" s="331"/>
      <c r="O166" s="334"/>
      <c r="P166" s="1"/>
      <c r="Q166" s="24"/>
    </row>
    <row r="167" spans="1:17" x14ac:dyDescent="0.25">
      <c r="A167" s="106" t="s">
        <v>23</v>
      </c>
      <c r="B167" s="102" t="s">
        <v>126</v>
      </c>
      <c r="C167" s="409">
        <f>TNR!$O167</f>
        <v>0</v>
      </c>
      <c r="D167" s="409">
        <f>FNR!$O167</f>
        <v>0</v>
      </c>
      <c r="E167" s="409">
        <f>TMN!$O167</f>
        <v>0</v>
      </c>
      <c r="F167" s="409">
        <f>MJG!$O167</f>
        <v>0</v>
      </c>
      <c r="G167" s="409">
        <f>TOL!$O167</f>
        <v>0</v>
      </c>
      <c r="H167" s="409">
        <f>ANT!$O167</f>
        <v>0</v>
      </c>
      <c r="I167" s="410">
        <f t="shared" si="15"/>
        <v>0</v>
      </c>
      <c r="J167" s="331"/>
      <c r="K167" s="331"/>
      <c r="L167" s="331"/>
      <c r="M167" s="331"/>
      <c r="N167" s="331"/>
      <c r="O167" s="334"/>
      <c r="P167" s="1"/>
      <c r="Q167" s="24"/>
    </row>
    <row r="168" spans="1:17" x14ac:dyDescent="0.25">
      <c r="A168" s="106" t="s">
        <v>112</v>
      </c>
      <c r="B168" s="102" t="s">
        <v>127</v>
      </c>
      <c r="C168" s="409">
        <f>TNR!$O168</f>
        <v>0</v>
      </c>
      <c r="D168" s="409">
        <f>FNR!$O168</f>
        <v>0</v>
      </c>
      <c r="E168" s="409">
        <f>TMN!$O168</f>
        <v>0</v>
      </c>
      <c r="F168" s="409">
        <f>MJG!$O168</f>
        <v>0</v>
      </c>
      <c r="G168" s="409">
        <f>TOL!$O168</f>
        <v>0</v>
      </c>
      <c r="H168" s="409">
        <f>ANT!$O168</f>
        <v>0</v>
      </c>
      <c r="I168" s="410">
        <f t="shared" si="15"/>
        <v>0</v>
      </c>
      <c r="J168" s="331"/>
      <c r="K168" s="331"/>
      <c r="L168" s="331"/>
      <c r="M168" s="331"/>
      <c r="N168" s="331"/>
      <c r="O168" s="334"/>
      <c r="P168" s="1"/>
      <c r="Q168" s="1"/>
    </row>
    <row r="169" spans="1:17" x14ac:dyDescent="0.25">
      <c r="A169" s="106" t="s">
        <v>114</v>
      </c>
      <c r="B169" s="102" t="s">
        <v>128</v>
      </c>
      <c r="C169" s="409">
        <f>TNR!$O169</f>
        <v>0</v>
      </c>
      <c r="D169" s="409">
        <f>FNR!$O169</f>
        <v>0</v>
      </c>
      <c r="E169" s="409">
        <f>TMN!$O169</f>
        <v>0</v>
      </c>
      <c r="F169" s="409">
        <f>MJG!$O169</f>
        <v>0</v>
      </c>
      <c r="G169" s="409">
        <f>TOL!$O169</f>
        <v>0</v>
      </c>
      <c r="H169" s="409">
        <f>ANT!$O169</f>
        <v>0</v>
      </c>
      <c r="I169" s="410">
        <f t="shared" si="15"/>
        <v>0</v>
      </c>
      <c r="J169" s="331"/>
      <c r="K169" s="331"/>
      <c r="L169" s="331"/>
      <c r="M169" s="331"/>
      <c r="N169" s="331"/>
      <c r="O169" s="334"/>
      <c r="P169" s="1"/>
      <c r="Q169" s="1"/>
    </row>
    <row r="170" spans="1:17" x14ac:dyDescent="0.25">
      <c r="A170" s="107" t="s">
        <v>25</v>
      </c>
      <c r="B170" s="83" t="s">
        <v>135</v>
      </c>
      <c r="C170" s="67"/>
      <c r="D170" s="67"/>
      <c r="E170" s="67"/>
      <c r="F170" s="67"/>
      <c r="G170" s="67"/>
      <c r="H170" s="67"/>
      <c r="I170" s="7"/>
      <c r="J170" s="332"/>
      <c r="K170" s="332"/>
      <c r="L170" s="332"/>
      <c r="M170" s="332"/>
      <c r="N170" s="332"/>
      <c r="O170" s="333"/>
      <c r="P170" s="1"/>
      <c r="Q170" s="1"/>
    </row>
    <row r="171" spans="1:17" x14ac:dyDescent="0.25">
      <c r="A171" s="106" t="s">
        <v>27</v>
      </c>
      <c r="B171" s="102" t="s">
        <v>125</v>
      </c>
      <c r="C171" s="409">
        <f>TNR!$O171</f>
        <v>0</v>
      </c>
      <c r="D171" s="409">
        <f>FNR!$O171</f>
        <v>0</v>
      </c>
      <c r="E171" s="409">
        <f>TMN!$O171</f>
        <v>0</v>
      </c>
      <c r="F171" s="409">
        <f>MJG!$O171</f>
        <v>0</v>
      </c>
      <c r="G171" s="409">
        <f>TOL!$O171</f>
        <v>1</v>
      </c>
      <c r="H171" s="409">
        <f>ANT!$O171</f>
        <v>0</v>
      </c>
      <c r="I171" s="410">
        <f t="shared" ref="I171:I174" si="16">SUM(C171:H171)</f>
        <v>1</v>
      </c>
      <c r="J171" s="331"/>
      <c r="K171" s="331"/>
      <c r="L171" s="331"/>
      <c r="M171" s="331"/>
      <c r="N171" s="331"/>
      <c r="O171" s="334"/>
      <c r="P171" s="1"/>
      <c r="Q171" s="24"/>
    </row>
    <row r="172" spans="1:17" x14ac:dyDescent="0.25">
      <c r="A172" s="106" t="s">
        <v>29</v>
      </c>
      <c r="B172" s="102" t="s">
        <v>126</v>
      </c>
      <c r="C172" s="409">
        <f>TNR!$O172</f>
        <v>0</v>
      </c>
      <c r="D172" s="409">
        <f>FNR!$O172</f>
        <v>0</v>
      </c>
      <c r="E172" s="409">
        <f>TMN!$O172</f>
        <v>0</v>
      </c>
      <c r="F172" s="409">
        <f>MJG!$O172</f>
        <v>0</v>
      </c>
      <c r="G172" s="409">
        <f>TOL!$O172</f>
        <v>0</v>
      </c>
      <c r="H172" s="409">
        <f>ANT!$O172</f>
        <v>0</v>
      </c>
      <c r="I172" s="410">
        <f t="shared" si="16"/>
        <v>0</v>
      </c>
      <c r="J172" s="331"/>
      <c r="K172" s="331"/>
      <c r="L172" s="331"/>
      <c r="M172" s="331"/>
      <c r="N172" s="331"/>
      <c r="O172" s="334"/>
      <c r="P172" s="1"/>
      <c r="Q172" s="24"/>
    </row>
    <row r="173" spans="1:17" x14ac:dyDescent="0.25">
      <c r="A173" s="106" t="s">
        <v>136</v>
      </c>
      <c r="B173" s="102" t="s">
        <v>127</v>
      </c>
      <c r="C173" s="409">
        <f>TNR!$O173</f>
        <v>0</v>
      </c>
      <c r="D173" s="409">
        <f>FNR!$O173</f>
        <v>0</v>
      </c>
      <c r="E173" s="409">
        <f>TMN!$O173</f>
        <v>0</v>
      </c>
      <c r="F173" s="409">
        <f>MJG!$O173</f>
        <v>0</v>
      </c>
      <c r="G173" s="409">
        <f>TOL!$O173</f>
        <v>0</v>
      </c>
      <c r="H173" s="409">
        <f>ANT!$O173</f>
        <v>0</v>
      </c>
      <c r="I173" s="410">
        <f t="shared" si="16"/>
        <v>0</v>
      </c>
      <c r="J173" s="331"/>
      <c r="K173" s="331"/>
      <c r="L173" s="331"/>
      <c r="M173" s="331"/>
      <c r="N173" s="331"/>
      <c r="O173" s="334"/>
      <c r="P173" s="1"/>
      <c r="Q173" s="1"/>
    </row>
    <row r="174" spans="1:17" x14ac:dyDescent="0.25">
      <c r="A174" s="106" t="s">
        <v>137</v>
      </c>
      <c r="B174" s="102" t="s">
        <v>128</v>
      </c>
      <c r="C174" s="409">
        <f>TNR!$O174</f>
        <v>0</v>
      </c>
      <c r="D174" s="409">
        <f>FNR!$O174</f>
        <v>0</v>
      </c>
      <c r="E174" s="409">
        <f>TMN!$O174</f>
        <v>0</v>
      </c>
      <c r="F174" s="409">
        <f>MJG!$O174</f>
        <v>0</v>
      </c>
      <c r="G174" s="409">
        <f>TOL!$O174</f>
        <v>1</v>
      </c>
      <c r="H174" s="409">
        <f>ANT!$O174</f>
        <v>0</v>
      </c>
      <c r="I174" s="410">
        <f t="shared" si="16"/>
        <v>1</v>
      </c>
      <c r="J174" s="331"/>
      <c r="K174" s="331"/>
      <c r="L174" s="331"/>
      <c r="M174" s="331"/>
      <c r="N174" s="331"/>
      <c r="O174" s="334"/>
      <c r="P174" s="1"/>
      <c r="Q174" s="1"/>
    </row>
    <row r="175" spans="1:17" ht="26.25" x14ac:dyDescent="0.25">
      <c r="A175" s="107" t="s">
        <v>33</v>
      </c>
      <c r="B175" s="83" t="s">
        <v>138</v>
      </c>
      <c r="C175" s="67"/>
      <c r="D175" s="67"/>
      <c r="E175" s="67"/>
      <c r="F175" s="67"/>
      <c r="G175" s="67"/>
      <c r="H175" s="67"/>
      <c r="I175" s="7"/>
      <c r="J175" s="332"/>
      <c r="K175" s="332"/>
      <c r="L175" s="332"/>
      <c r="M175" s="332"/>
      <c r="N175" s="332"/>
      <c r="O175" s="333"/>
      <c r="P175" s="1"/>
      <c r="Q175" s="1"/>
    </row>
    <row r="176" spans="1:17" x14ac:dyDescent="0.25">
      <c r="A176" s="106" t="s">
        <v>139</v>
      </c>
      <c r="B176" s="102" t="s">
        <v>125</v>
      </c>
      <c r="C176" s="409">
        <f>TNR!$O176</f>
        <v>2</v>
      </c>
      <c r="D176" s="409">
        <f>FNR!$O176</f>
        <v>0</v>
      </c>
      <c r="E176" s="409">
        <f>TMN!$O176</f>
        <v>0</v>
      </c>
      <c r="F176" s="409">
        <f>MJG!$O176</f>
        <v>0</v>
      </c>
      <c r="G176" s="409">
        <f>TOL!$O176</f>
        <v>0</v>
      </c>
      <c r="H176" s="409">
        <f>ANT!$O176</f>
        <v>0</v>
      </c>
      <c r="I176" s="410">
        <f t="shared" ref="I176:I179" si="17">SUM(C176:H176)</f>
        <v>2</v>
      </c>
      <c r="J176" s="331"/>
      <c r="K176" s="331"/>
      <c r="L176" s="331"/>
      <c r="M176" s="331"/>
      <c r="N176" s="331"/>
      <c r="O176" s="334"/>
      <c r="P176" s="1"/>
      <c r="Q176" s="24"/>
    </row>
    <row r="177" spans="1:17" x14ac:dyDescent="0.25">
      <c r="A177" s="106" t="s">
        <v>140</v>
      </c>
      <c r="B177" s="102" t="s">
        <v>126</v>
      </c>
      <c r="C177" s="409">
        <f>TNR!$O177</f>
        <v>2</v>
      </c>
      <c r="D177" s="409">
        <f>FNR!$O177</f>
        <v>0</v>
      </c>
      <c r="E177" s="409">
        <f>TMN!$O177</f>
        <v>0</v>
      </c>
      <c r="F177" s="409">
        <f>MJG!$O177</f>
        <v>0</v>
      </c>
      <c r="G177" s="409">
        <f>TOL!$O177</f>
        <v>0</v>
      </c>
      <c r="H177" s="409">
        <f>ANT!$O177</f>
        <v>0</v>
      </c>
      <c r="I177" s="410">
        <f t="shared" si="17"/>
        <v>2</v>
      </c>
      <c r="J177" s="331"/>
      <c r="K177" s="331"/>
      <c r="L177" s="331"/>
      <c r="M177" s="331"/>
      <c r="N177" s="331"/>
      <c r="O177" s="334"/>
      <c r="P177" s="1"/>
      <c r="Q177" s="24"/>
    </row>
    <row r="178" spans="1:17" x14ac:dyDescent="0.25">
      <c r="A178" s="106" t="s">
        <v>141</v>
      </c>
      <c r="B178" s="102" t="s">
        <v>127</v>
      </c>
      <c r="C178" s="409">
        <f>TNR!$O178</f>
        <v>0</v>
      </c>
      <c r="D178" s="409">
        <f>FNR!$O178</f>
        <v>0</v>
      </c>
      <c r="E178" s="409">
        <f>TMN!$O178</f>
        <v>0</v>
      </c>
      <c r="F178" s="409">
        <f>MJG!$O178</f>
        <v>0</v>
      </c>
      <c r="G178" s="409">
        <f>TOL!$O178</f>
        <v>0</v>
      </c>
      <c r="H178" s="409">
        <f>ANT!$O178</f>
        <v>0</v>
      </c>
      <c r="I178" s="410">
        <f t="shared" si="17"/>
        <v>0</v>
      </c>
      <c r="J178" s="331"/>
      <c r="K178" s="331"/>
      <c r="L178" s="331"/>
      <c r="M178" s="331"/>
      <c r="N178" s="331"/>
      <c r="O178" s="334"/>
      <c r="P178" s="1"/>
      <c r="Q178" s="1"/>
    </row>
    <row r="179" spans="1:17" x14ac:dyDescent="0.25">
      <c r="A179" s="106" t="s">
        <v>142</v>
      </c>
      <c r="B179" s="102" t="s">
        <v>128</v>
      </c>
      <c r="C179" s="409">
        <f>TNR!$O179</f>
        <v>2</v>
      </c>
      <c r="D179" s="409">
        <f>FNR!$O179</f>
        <v>0</v>
      </c>
      <c r="E179" s="409">
        <f>TMN!$O179</f>
        <v>0</v>
      </c>
      <c r="F179" s="409">
        <f>MJG!$O179</f>
        <v>0</v>
      </c>
      <c r="G179" s="409">
        <f>TOL!$O179</f>
        <v>0</v>
      </c>
      <c r="H179" s="409">
        <f>ANT!$O179</f>
        <v>0</v>
      </c>
      <c r="I179" s="410">
        <f t="shared" si="17"/>
        <v>2</v>
      </c>
      <c r="J179" s="331"/>
      <c r="K179" s="331"/>
      <c r="L179" s="331"/>
      <c r="M179" s="331"/>
      <c r="N179" s="331"/>
      <c r="O179" s="334"/>
      <c r="P179" s="1"/>
      <c r="Q179" s="1"/>
    </row>
    <row r="180" spans="1:17" ht="26.25" x14ac:dyDescent="0.25">
      <c r="A180" s="107" t="s">
        <v>35</v>
      </c>
      <c r="B180" s="83" t="s">
        <v>143</v>
      </c>
      <c r="C180" s="67"/>
      <c r="D180" s="67"/>
      <c r="E180" s="67"/>
      <c r="F180" s="67"/>
      <c r="G180" s="67"/>
      <c r="H180" s="67"/>
      <c r="I180" s="7"/>
      <c r="J180" s="332"/>
      <c r="K180" s="332"/>
      <c r="L180" s="332"/>
      <c r="M180" s="332"/>
      <c r="N180" s="332"/>
      <c r="O180" s="333"/>
      <c r="P180" s="1"/>
      <c r="Q180" s="1"/>
    </row>
    <row r="181" spans="1:17" x14ac:dyDescent="0.25">
      <c r="A181" s="106" t="s">
        <v>144</v>
      </c>
      <c r="B181" s="102" t="s">
        <v>125</v>
      </c>
      <c r="C181" s="409">
        <f>TNR!$O181</f>
        <v>2</v>
      </c>
      <c r="D181" s="409">
        <f>FNR!$O181</f>
        <v>2</v>
      </c>
      <c r="E181" s="409">
        <f>TMN!$O181</f>
        <v>0</v>
      </c>
      <c r="F181" s="409">
        <f>MJG!$O181</f>
        <v>0</v>
      </c>
      <c r="G181" s="409">
        <f>TOL!$O181</f>
        <v>0</v>
      </c>
      <c r="H181" s="409">
        <f>ANT!$O181</f>
        <v>0</v>
      </c>
      <c r="I181" s="410">
        <f t="shared" ref="I181:I184" si="18">SUM(C181:H181)</f>
        <v>4</v>
      </c>
      <c r="J181" s="331"/>
      <c r="K181" s="331"/>
      <c r="L181" s="331"/>
      <c r="M181" s="331"/>
      <c r="N181" s="331"/>
      <c r="O181" s="334"/>
      <c r="P181" s="1"/>
      <c r="Q181" s="24"/>
    </row>
    <row r="182" spans="1:17" x14ac:dyDescent="0.25">
      <c r="A182" s="106" t="s">
        <v>145</v>
      </c>
      <c r="B182" s="102" t="s">
        <v>126</v>
      </c>
      <c r="C182" s="409">
        <f>TNR!$O182</f>
        <v>2</v>
      </c>
      <c r="D182" s="409">
        <f>FNR!$O182</f>
        <v>2</v>
      </c>
      <c r="E182" s="409">
        <f>TMN!$O182</f>
        <v>0</v>
      </c>
      <c r="F182" s="409">
        <f>MJG!$O182</f>
        <v>0</v>
      </c>
      <c r="G182" s="409">
        <f>TOL!$O182</f>
        <v>0</v>
      </c>
      <c r="H182" s="409">
        <f>ANT!$O182</f>
        <v>0</v>
      </c>
      <c r="I182" s="410">
        <f t="shared" si="18"/>
        <v>4</v>
      </c>
      <c r="J182" s="331"/>
      <c r="K182" s="331"/>
      <c r="L182" s="331"/>
      <c r="M182" s="331"/>
      <c r="N182" s="331"/>
      <c r="O182" s="334"/>
      <c r="P182" s="1"/>
      <c r="Q182" s="24"/>
    </row>
    <row r="183" spans="1:17" x14ac:dyDescent="0.25">
      <c r="A183" s="106" t="s">
        <v>146</v>
      </c>
      <c r="B183" s="102" t="s">
        <v>127</v>
      </c>
      <c r="C183" s="409">
        <f>TNR!$O183</f>
        <v>1</v>
      </c>
      <c r="D183" s="409">
        <f>FNR!$O183</f>
        <v>2</v>
      </c>
      <c r="E183" s="409">
        <f>TMN!$O183</f>
        <v>0</v>
      </c>
      <c r="F183" s="409">
        <f>MJG!$O183</f>
        <v>0</v>
      </c>
      <c r="G183" s="409">
        <f>TOL!$O183</f>
        <v>0</v>
      </c>
      <c r="H183" s="409">
        <f>ANT!$O183</f>
        <v>0</v>
      </c>
      <c r="I183" s="410">
        <f t="shared" si="18"/>
        <v>3</v>
      </c>
      <c r="J183" s="331"/>
      <c r="K183" s="331"/>
      <c r="L183" s="331"/>
      <c r="M183" s="331"/>
      <c r="N183" s="331"/>
      <c r="O183" s="334"/>
      <c r="P183" s="1"/>
      <c r="Q183" s="1"/>
    </row>
    <row r="184" spans="1:17" x14ac:dyDescent="0.25">
      <c r="A184" s="106" t="s">
        <v>147</v>
      </c>
      <c r="B184" s="102" t="s">
        <v>128</v>
      </c>
      <c r="C184" s="409">
        <f>TNR!$O184</f>
        <v>1</v>
      </c>
      <c r="D184" s="409">
        <f>FNR!$O184</f>
        <v>0</v>
      </c>
      <c r="E184" s="409">
        <f>TMN!$O184</f>
        <v>0</v>
      </c>
      <c r="F184" s="409">
        <f>MJG!$O184</f>
        <v>0</v>
      </c>
      <c r="G184" s="409">
        <f>TOL!$O184</f>
        <v>0</v>
      </c>
      <c r="H184" s="409">
        <f>ANT!$O184</f>
        <v>0</v>
      </c>
      <c r="I184" s="410">
        <f t="shared" si="18"/>
        <v>1</v>
      </c>
      <c r="J184" s="331"/>
      <c r="K184" s="331"/>
      <c r="L184" s="331"/>
      <c r="M184" s="331"/>
      <c r="N184" s="331"/>
      <c r="O184" s="334"/>
      <c r="P184" s="1"/>
      <c r="Q184" s="1"/>
    </row>
    <row r="185" spans="1:17" x14ac:dyDescent="0.25">
      <c r="A185" s="107" t="s">
        <v>37</v>
      </c>
      <c r="B185" s="83" t="s">
        <v>148</v>
      </c>
      <c r="C185" s="67"/>
      <c r="D185" s="67"/>
      <c r="E185" s="67"/>
      <c r="F185" s="67"/>
      <c r="G185" s="67"/>
      <c r="H185" s="67"/>
      <c r="I185" s="7"/>
      <c r="J185" s="332"/>
      <c r="K185" s="332"/>
      <c r="L185" s="332"/>
      <c r="M185" s="332"/>
      <c r="N185" s="332"/>
      <c r="O185" s="333"/>
      <c r="P185" s="1"/>
      <c r="Q185" s="1"/>
    </row>
    <row r="186" spans="1:17" x14ac:dyDescent="0.25">
      <c r="A186" s="106" t="s">
        <v>149</v>
      </c>
      <c r="B186" s="102" t="s">
        <v>125</v>
      </c>
      <c r="C186" s="409">
        <f>TNR!$O186</f>
        <v>0</v>
      </c>
      <c r="D186" s="409">
        <f>FNR!$O186</f>
        <v>0</v>
      </c>
      <c r="E186" s="409">
        <f>TMN!$O186</f>
        <v>0</v>
      </c>
      <c r="F186" s="409">
        <f>MJG!$O186</f>
        <v>0</v>
      </c>
      <c r="G186" s="409">
        <f>TOL!$O186</f>
        <v>0</v>
      </c>
      <c r="H186" s="409">
        <f>ANT!$O186</f>
        <v>0</v>
      </c>
      <c r="I186" s="410">
        <f t="shared" ref="I186:I189" si="19">SUM(C186:H186)</f>
        <v>0</v>
      </c>
      <c r="J186" s="331"/>
      <c r="K186" s="331"/>
      <c r="L186" s="331"/>
      <c r="M186" s="331"/>
      <c r="N186" s="331"/>
      <c r="O186" s="334"/>
      <c r="P186" s="1"/>
      <c r="Q186" s="24"/>
    </row>
    <row r="187" spans="1:17" x14ac:dyDescent="0.25">
      <c r="A187" s="106" t="s">
        <v>150</v>
      </c>
      <c r="B187" s="102" t="s">
        <v>126</v>
      </c>
      <c r="C187" s="409">
        <f>TNR!$O187</f>
        <v>0</v>
      </c>
      <c r="D187" s="409">
        <f>FNR!$O187</f>
        <v>0</v>
      </c>
      <c r="E187" s="409">
        <f>TMN!$O187</f>
        <v>0</v>
      </c>
      <c r="F187" s="409">
        <f>MJG!$O187</f>
        <v>0</v>
      </c>
      <c r="G187" s="409">
        <f>TOL!$O187</f>
        <v>0</v>
      </c>
      <c r="H187" s="409">
        <f>ANT!$O187</f>
        <v>0</v>
      </c>
      <c r="I187" s="410">
        <f t="shared" si="19"/>
        <v>0</v>
      </c>
      <c r="J187" s="331"/>
      <c r="K187" s="331"/>
      <c r="L187" s="331"/>
      <c r="M187" s="331"/>
      <c r="N187" s="331"/>
      <c r="O187" s="334"/>
      <c r="P187" s="1"/>
      <c r="Q187" s="24"/>
    </row>
    <row r="188" spans="1:17" x14ac:dyDescent="0.25">
      <c r="A188" s="106" t="s">
        <v>151</v>
      </c>
      <c r="B188" s="102" t="s">
        <v>127</v>
      </c>
      <c r="C188" s="409">
        <f>TNR!$O188</f>
        <v>0</v>
      </c>
      <c r="D188" s="409">
        <f>FNR!$O188</f>
        <v>0</v>
      </c>
      <c r="E188" s="409">
        <f>TMN!$O188</f>
        <v>0</v>
      </c>
      <c r="F188" s="409">
        <f>MJG!$O188</f>
        <v>0</v>
      </c>
      <c r="G188" s="409">
        <f>TOL!$O188</f>
        <v>0</v>
      </c>
      <c r="H188" s="409">
        <f>ANT!$O188</f>
        <v>0</v>
      </c>
      <c r="I188" s="410">
        <f t="shared" si="19"/>
        <v>0</v>
      </c>
      <c r="J188" s="331"/>
      <c r="K188" s="331"/>
      <c r="L188" s="331"/>
      <c r="M188" s="331"/>
      <c r="N188" s="331"/>
      <c r="O188" s="334"/>
      <c r="P188" s="1"/>
      <c r="Q188" s="1"/>
    </row>
    <row r="189" spans="1:17" x14ac:dyDescent="0.25">
      <c r="A189" s="106" t="s">
        <v>152</v>
      </c>
      <c r="B189" s="102" t="s">
        <v>128</v>
      </c>
      <c r="C189" s="409">
        <f>TNR!$O189</f>
        <v>0</v>
      </c>
      <c r="D189" s="409">
        <f>FNR!$O189</f>
        <v>0</v>
      </c>
      <c r="E189" s="409">
        <f>TMN!$O189</f>
        <v>0</v>
      </c>
      <c r="F189" s="409">
        <f>MJG!$O189</f>
        <v>0</v>
      </c>
      <c r="G189" s="409">
        <f>TOL!$O189</f>
        <v>0</v>
      </c>
      <c r="H189" s="409">
        <f>ANT!$O189</f>
        <v>0</v>
      </c>
      <c r="I189" s="410">
        <f t="shared" si="19"/>
        <v>0</v>
      </c>
      <c r="J189" s="331"/>
      <c r="K189" s="331"/>
      <c r="L189" s="331"/>
      <c r="M189" s="331"/>
      <c r="N189" s="331"/>
      <c r="O189" s="334"/>
      <c r="P189" s="1"/>
      <c r="Q189" s="1"/>
    </row>
    <row r="190" spans="1:17" x14ac:dyDescent="0.25">
      <c r="A190" s="107" t="s">
        <v>39</v>
      </c>
      <c r="B190" s="83" t="s">
        <v>153</v>
      </c>
      <c r="C190" s="67"/>
      <c r="D190" s="67"/>
      <c r="E190" s="67"/>
      <c r="F190" s="67"/>
      <c r="G190" s="67"/>
      <c r="H190" s="67"/>
      <c r="I190" s="7"/>
      <c r="J190" s="332"/>
      <c r="K190" s="332"/>
      <c r="L190" s="332"/>
      <c r="M190" s="332"/>
      <c r="N190" s="332"/>
      <c r="O190" s="333"/>
      <c r="P190" s="1"/>
      <c r="Q190" s="1"/>
    </row>
    <row r="191" spans="1:17" x14ac:dyDescent="0.25">
      <c r="A191" s="106" t="s">
        <v>154</v>
      </c>
      <c r="B191" s="102" t="s">
        <v>125</v>
      </c>
      <c r="C191" s="409">
        <f>TNR!$O191</f>
        <v>0</v>
      </c>
      <c r="D191" s="409">
        <f>FNR!$O191</f>
        <v>0</v>
      </c>
      <c r="E191" s="409">
        <f>TMN!$O191</f>
        <v>0</v>
      </c>
      <c r="F191" s="409">
        <f>MJG!$O191</f>
        <v>0</v>
      </c>
      <c r="G191" s="409">
        <f>TOL!$O191</f>
        <v>0</v>
      </c>
      <c r="H191" s="409">
        <f>ANT!$O191</f>
        <v>0</v>
      </c>
      <c r="I191" s="410">
        <f t="shared" ref="I191:I194" si="20">SUM(C191:H191)</f>
        <v>0</v>
      </c>
      <c r="J191" s="331"/>
      <c r="K191" s="331"/>
      <c r="L191" s="331"/>
      <c r="M191" s="331"/>
      <c r="N191" s="331"/>
      <c r="O191" s="334"/>
      <c r="P191" s="1"/>
      <c r="Q191" s="24"/>
    </row>
    <row r="192" spans="1:17" x14ac:dyDescent="0.25">
      <c r="A192" s="106" t="s">
        <v>155</v>
      </c>
      <c r="B192" s="102" t="s">
        <v>126</v>
      </c>
      <c r="C192" s="409">
        <f>TNR!$O192</f>
        <v>0</v>
      </c>
      <c r="D192" s="409">
        <f>FNR!$O192</f>
        <v>0</v>
      </c>
      <c r="E192" s="409">
        <f>TMN!$O192</f>
        <v>0</v>
      </c>
      <c r="F192" s="409">
        <f>MJG!$O192</f>
        <v>0</v>
      </c>
      <c r="G192" s="409">
        <f>TOL!$O192</f>
        <v>0</v>
      </c>
      <c r="H192" s="409">
        <f>ANT!$O192</f>
        <v>0</v>
      </c>
      <c r="I192" s="410">
        <f t="shared" si="20"/>
        <v>0</v>
      </c>
      <c r="J192" s="331"/>
      <c r="K192" s="331"/>
      <c r="L192" s="331"/>
      <c r="M192" s="331"/>
      <c r="N192" s="331"/>
      <c r="O192" s="334"/>
      <c r="P192" s="1"/>
      <c r="Q192" s="24"/>
    </row>
    <row r="193" spans="1:17" x14ac:dyDescent="0.25">
      <c r="A193" s="106" t="s">
        <v>156</v>
      </c>
      <c r="B193" s="102" t="s">
        <v>127</v>
      </c>
      <c r="C193" s="409">
        <f>TNR!$O193</f>
        <v>0</v>
      </c>
      <c r="D193" s="409">
        <f>FNR!$O193</f>
        <v>0</v>
      </c>
      <c r="E193" s="409">
        <f>TMN!$O193</f>
        <v>0</v>
      </c>
      <c r="F193" s="409">
        <f>MJG!$O193</f>
        <v>0</v>
      </c>
      <c r="G193" s="409">
        <f>TOL!$O193</f>
        <v>0</v>
      </c>
      <c r="H193" s="409">
        <f>ANT!$O193</f>
        <v>0</v>
      </c>
      <c r="I193" s="410">
        <f t="shared" si="20"/>
        <v>0</v>
      </c>
      <c r="J193" s="331"/>
      <c r="K193" s="331"/>
      <c r="L193" s="331"/>
      <c r="M193" s="331"/>
      <c r="N193" s="331"/>
      <c r="O193" s="334"/>
      <c r="P193" s="1"/>
      <c r="Q193" s="1"/>
    </row>
    <row r="194" spans="1:17" x14ac:dyDescent="0.25">
      <c r="A194" s="106" t="s">
        <v>157</v>
      </c>
      <c r="B194" s="102" t="s">
        <v>128</v>
      </c>
      <c r="C194" s="409">
        <f>TNR!$O194</f>
        <v>0</v>
      </c>
      <c r="D194" s="409">
        <f>FNR!$O194</f>
        <v>0</v>
      </c>
      <c r="E194" s="409">
        <f>TMN!$O194</f>
        <v>0</v>
      </c>
      <c r="F194" s="409">
        <f>MJG!$O194</f>
        <v>0</v>
      </c>
      <c r="G194" s="409">
        <f>TOL!$O194</f>
        <v>0</v>
      </c>
      <c r="H194" s="409">
        <f>ANT!$O194</f>
        <v>0</v>
      </c>
      <c r="I194" s="410">
        <f t="shared" si="20"/>
        <v>0</v>
      </c>
      <c r="J194" s="331"/>
      <c r="K194" s="331"/>
      <c r="L194" s="331"/>
      <c r="M194" s="331"/>
      <c r="N194" s="331"/>
      <c r="O194" s="334"/>
      <c r="P194" s="1"/>
      <c r="Q194" s="1"/>
    </row>
    <row r="195" spans="1:17" x14ac:dyDescent="0.25">
      <c r="A195" s="107" t="s">
        <v>41</v>
      </c>
      <c r="B195" s="83" t="s">
        <v>158</v>
      </c>
      <c r="C195" s="67"/>
      <c r="D195" s="67"/>
      <c r="E195" s="67"/>
      <c r="F195" s="67"/>
      <c r="G195" s="67"/>
      <c r="H195" s="67"/>
      <c r="I195" s="7"/>
      <c r="J195" s="332"/>
      <c r="K195" s="332"/>
      <c r="L195" s="332"/>
      <c r="M195" s="332"/>
      <c r="N195" s="332"/>
      <c r="O195" s="333"/>
      <c r="P195" s="1"/>
      <c r="Q195" s="1"/>
    </row>
    <row r="196" spans="1:17" x14ac:dyDescent="0.25">
      <c r="A196" s="106" t="s">
        <v>159</v>
      </c>
      <c r="B196" s="102" t="s">
        <v>125</v>
      </c>
      <c r="C196" s="409">
        <f>TNR!$O196</f>
        <v>0</v>
      </c>
      <c r="D196" s="409">
        <f>FNR!$O196</f>
        <v>0</v>
      </c>
      <c r="E196" s="409">
        <f>TMN!$O196</f>
        <v>0</v>
      </c>
      <c r="F196" s="409">
        <f>MJG!$O196</f>
        <v>0</v>
      </c>
      <c r="G196" s="409">
        <f>TOL!$O196</f>
        <v>0</v>
      </c>
      <c r="H196" s="409">
        <f>ANT!$O196</f>
        <v>0</v>
      </c>
      <c r="I196" s="410">
        <f t="shared" ref="I196:I199" si="21">SUM(C196:H196)</f>
        <v>0</v>
      </c>
      <c r="J196" s="335"/>
      <c r="K196" s="335"/>
      <c r="L196" s="335"/>
      <c r="M196" s="335"/>
      <c r="N196" s="335"/>
      <c r="O196" s="334"/>
      <c r="P196" s="1"/>
      <c r="Q196" s="1"/>
    </row>
    <row r="197" spans="1:17" x14ac:dyDescent="0.25">
      <c r="A197" s="106" t="s">
        <v>160</v>
      </c>
      <c r="B197" s="102" t="s">
        <v>126</v>
      </c>
      <c r="C197" s="409">
        <f>TNR!$O197</f>
        <v>0</v>
      </c>
      <c r="D197" s="409">
        <f>FNR!$O197</f>
        <v>0</v>
      </c>
      <c r="E197" s="409">
        <f>TMN!$O197</f>
        <v>0</v>
      </c>
      <c r="F197" s="409">
        <f>MJG!$O197</f>
        <v>0</v>
      </c>
      <c r="G197" s="409">
        <f>TOL!$O197</f>
        <v>0</v>
      </c>
      <c r="H197" s="409">
        <f>ANT!$O197</f>
        <v>0</v>
      </c>
      <c r="I197" s="410">
        <f t="shared" si="21"/>
        <v>0</v>
      </c>
      <c r="J197" s="335"/>
      <c r="K197" s="335"/>
      <c r="L197" s="335"/>
      <c r="M197" s="335"/>
      <c r="N197" s="335"/>
      <c r="O197" s="334"/>
      <c r="P197" s="1"/>
      <c r="Q197" s="1"/>
    </row>
    <row r="198" spans="1:17" x14ac:dyDescent="0.25">
      <c r="A198" s="106" t="s">
        <v>161</v>
      </c>
      <c r="B198" s="102" t="s">
        <v>127</v>
      </c>
      <c r="C198" s="409">
        <f>TNR!$O198</f>
        <v>0</v>
      </c>
      <c r="D198" s="409">
        <f>FNR!$O198</f>
        <v>0</v>
      </c>
      <c r="E198" s="409">
        <f>TMN!$O198</f>
        <v>0</v>
      </c>
      <c r="F198" s="409">
        <f>MJG!$O198</f>
        <v>0</v>
      </c>
      <c r="G198" s="409">
        <f>TOL!$O198</f>
        <v>0</v>
      </c>
      <c r="H198" s="409">
        <f>ANT!$O198</f>
        <v>0</v>
      </c>
      <c r="I198" s="410">
        <f t="shared" si="21"/>
        <v>0</v>
      </c>
      <c r="J198" s="335"/>
      <c r="K198" s="335"/>
      <c r="L198" s="335"/>
      <c r="M198" s="335"/>
      <c r="N198" s="335"/>
      <c r="O198" s="334"/>
      <c r="P198" s="1"/>
      <c r="Q198" s="1"/>
    </row>
    <row r="199" spans="1:17" x14ac:dyDescent="0.25">
      <c r="A199" s="106" t="s">
        <v>162</v>
      </c>
      <c r="B199" s="102" t="s">
        <v>128</v>
      </c>
      <c r="C199" s="409">
        <f>TNR!$O199</f>
        <v>0</v>
      </c>
      <c r="D199" s="409">
        <f>FNR!$O199</f>
        <v>0</v>
      </c>
      <c r="E199" s="409">
        <f>TMN!$O199</f>
        <v>0</v>
      </c>
      <c r="F199" s="409">
        <f>MJG!$O199</f>
        <v>0</v>
      </c>
      <c r="G199" s="409">
        <f>TOL!$O199</f>
        <v>0</v>
      </c>
      <c r="H199" s="409">
        <f>ANT!$O199</f>
        <v>0</v>
      </c>
      <c r="I199" s="410">
        <f t="shared" si="21"/>
        <v>0</v>
      </c>
      <c r="J199" s="335"/>
      <c r="K199" s="335"/>
      <c r="L199" s="335"/>
      <c r="M199" s="335"/>
      <c r="N199" s="335"/>
      <c r="O199" s="334"/>
      <c r="P199" s="26"/>
      <c r="Q199" s="26"/>
    </row>
    <row r="200" spans="1:17" ht="25.5" x14ac:dyDescent="0.25">
      <c r="A200" s="107" t="s">
        <v>43</v>
      </c>
      <c r="B200" s="173" t="s">
        <v>413</v>
      </c>
      <c r="C200" s="67"/>
      <c r="D200" s="67"/>
      <c r="E200" s="67"/>
      <c r="F200" s="67"/>
      <c r="G200" s="67"/>
      <c r="H200" s="67"/>
      <c r="I200" s="7"/>
      <c r="J200" s="332"/>
      <c r="K200" s="332"/>
      <c r="L200" s="332"/>
      <c r="M200" s="332"/>
      <c r="N200" s="332"/>
      <c r="O200" s="333"/>
      <c r="P200" s="1"/>
      <c r="Q200" s="1"/>
    </row>
    <row r="201" spans="1:17" x14ac:dyDescent="0.25">
      <c r="A201" s="106" t="s">
        <v>163</v>
      </c>
      <c r="B201" s="102" t="s">
        <v>125</v>
      </c>
      <c r="C201" s="409">
        <f>TNR!$O201</f>
        <v>2</v>
      </c>
      <c r="D201" s="409">
        <f>FNR!$O201</f>
        <v>0</v>
      </c>
      <c r="E201" s="409">
        <f>TMN!$O201</f>
        <v>0</v>
      </c>
      <c r="F201" s="409">
        <f>MJG!$O201</f>
        <v>0</v>
      </c>
      <c r="G201" s="409">
        <f>TOL!$O201</f>
        <v>0</v>
      </c>
      <c r="H201" s="409">
        <f>ANT!$O201</f>
        <v>5</v>
      </c>
      <c r="I201" s="410">
        <f t="shared" ref="I201:I204" si="22">SUM(C201:H201)</f>
        <v>7</v>
      </c>
      <c r="J201" s="335"/>
      <c r="K201" s="335"/>
      <c r="L201" s="335"/>
      <c r="M201" s="335"/>
      <c r="N201" s="335"/>
      <c r="O201" s="334"/>
      <c r="P201" s="1"/>
      <c r="Q201" s="1"/>
    </row>
    <row r="202" spans="1:17" x14ac:dyDescent="0.25">
      <c r="A202" s="106" t="s">
        <v>164</v>
      </c>
      <c r="B202" s="102" t="s">
        <v>126</v>
      </c>
      <c r="C202" s="409">
        <f>TNR!$O202</f>
        <v>0</v>
      </c>
      <c r="D202" s="409">
        <f>FNR!$O202</f>
        <v>0</v>
      </c>
      <c r="E202" s="409">
        <f>TMN!$O202</f>
        <v>0</v>
      </c>
      <c r="F202" s="409">
        <f>MJG!$O202</f>
        <v>0</v>
      </c>
      <c r="G202" s="409">
        <f>TOL!$O202</f>
        <v>0</v>
      </c>
      <c r="H202" s="409">
        <f>ANT!$O202</f>
        <v>5</v>
      </c>
      <c r="I202" s="410">
        <f t="shared" si="22"/>
        <v>5</v>
      </c>
      <c r="J202" s="335"/>
      <c r="K202" s="335"/>
      <c r="L202" s="335"/>
      <c r="M202" s="335"/>
      <c r="N202" s="335"/>
      <c r="O202" s="334"/>
      <c r="P202" s="1"/>
      <c r="Q202" s="1"/>
    </row>
    <row r="203" spans="1:17" x14ac:dyDescent="0.25">
      <c r="A203" s="106" t="s">
        <v>165</v>
      </c>
      <c r="B203" s="102" t="s">
        <v>127</v>
      </c>
      <c r="C203" s="409">
        <f>TNR!$O203</f>
        <v>0</v>
      </c>
      <c r="D203" s="409">
        <f>FNR!$O203</f>
        <v>0</v>
      </c>
      <c r="E203" s="409">
        <f>TMN!$O203</f>
        <v>0</v>
      </c>
      <c r="F203" s="409">
        <f>MJG!$O203</f>
        <v>0</v>
      </c>
      <c r="G203" s="409">
        <f>TOL!$O203</f>
        <v>0</v>
      </c>
      <c r="H203" s="409">
        <f>ANT!$O203</f>
        <v>0</v>
      </c>
      <c r="I203" s="410">
        <f t="shared" si="22"/>
        <v>0</v>
      </c>
      <c r="J203" s="335"/>
      <c r="K203" s="335"/>
      <c r="L203" s="335"/>
      <c r="M203" s="335"/>
      <c r="N203" s="335"/>
      <c r="O203" s="334"/>
      <c r="P203" s="1"/>
      <c r="Q203" s="1"/>
    </row>
    <row r="204" spans="1:17" x14ac:dyDescent="0.25">
      <c r="A204" s="106" t="s">
        <v>166</v>
      </c>
      <c r="B204" s="102" t="s">
        <v>128</v>
      </c>
      <c r="C204" s="409">
        <f>TNR!$O204</f>
        <v>0</v>
      </c>
      <c r="D204" s="409">
        <f>FNR!$O204</f>
        <v>0</v>
      </c>
      <c r="E204" s="409">
        <f>TMN!$O204</f>
        <v>0</v>
      </c>
      <c r="F204" s="409">
        <f>MJG!$O204</f>
        <v>0</v>
      </c>
      <c r="G204" s="409">
        <f>TOL!$O204</f>
        <v>0</v>
      </c>
      <c r="H204" s="409">
        <f>ANT!$O204</f>
        <v>5</v>
      </c>
      <c r="I204" s="410">
        <f t="shared" si="22"/>
        <v>5</v>
      </c>
      <c r="J204" s="335"/>
      <c r="K204" s="335"/>
      <c r="L204" s="335"/>
      <c r="M204" s="335"/>
      <c r="N204" s="335"/>
      <c r="O204" s="334"/>
      <c r="P204" s="26"/>
      <c r="Q204" s="26"/>
    </row>
    <row r="205" spans="1:17" x14ac:dyDescent="0.25">
      <c r="A205" s="107" t="s">
        <v>45</v>
      </c>
      <c r="B205" s="285" t="s">
        <v>167</v>
      </c>
      <c r="C205" s="87"/>
      <c r="D205" s="87"/>
      <c r="E205" s="87"/>
      <c r="F205" s="87"/>
      <c r="G205" s="87"/>
      <c r="H205" s="87"/>
      <c r="I205" s="7"/>
      <c r="J205" s="332"/>
      <c r="K205" s="332"/>
      <c r="L205" s="332"/>
      <c r="M205" s="332"/>
      <c r="N205" s="332"/>
      <c r="O205" s="333"/>
      <c r="P205" s="26"/>
      <c r="Q205" s="26"/>
    </row>
    <row r="206" spans="1:17" x14ac:dyDescent="0.25">
      <c r="A206" s="106" t="s">
        <v>168</v>
      </c>
      <c r="B206" s="104" t="s">
        <v>125</v>
      </c>
      <c r="C206" s="409">
        <f>TNR!$O206</f>
        <v>0</v>
      </c>
      <c r="D206" s="409">
        <f>FNR!$O206</f>
        <v>0</v>
      </c>
      <c r="E206" s="409">
        <f>TMN!$O206</f>
        <v>2</v>
      </c>
      <c r="F206" s="409">
        <f>MJG!$O206</f>
        <v>0</v>
      </c>
      <c r="G206" s="409">
        <f>TOL!$O206</f>
        <v>0</v>
      </c>
      <c r="H206" s="409">
        <f>ANT!$O206</f>
        <v>0</v>
      </c>
      <c r="I206" s="410">
        <f t="shared" ref="I206:I209" si="23">SUM(C206:H206)</f>
        <v>2</v>
      </c>
      <c r="J206" s="331"/>
      <c r="K206" s="331"/>
      <c r="L206" s="331"/>
      <c r="M206" s="331"/>
      <c r="N206" s="331"/>
      <c r="O206" s="334"/>
      <c r="P206" s="1"/>
      <c r="Q206" s="24"/>
    </row>
    <row r="207" spans="1:17" x14ac:dyDescent="0.25">
      <c r="A207" s="106" t="s">
        <v>169</v>
      </c>
      <c r="B207" s="102" t="s">
        <v>126</v>
      </c>
      <c r="C207" s="409">
        <f>TNR!$O207</f>
        <v>0</v>
      </c>
      <c r="D207" s="409">
        <f>FNR!$O207</f>
        <v>0</v>
      </c>
      <c r="E207" s="409">
        <f>TMN!$O207</f>
        <v>0</v>
      </c>
      <c r="F207" s="409">
        <f>MJG!$O207</f>
        <v>0</v>
      </c>
      <c r="G207" s="409">
        <f>TOL!$O207</f>
        <v>0</v>
      </c>
      <c r="H207" s="409">
        <f>ANT!$O207</f>
        <v>0</v>
      </c>
      <c r="I207" s="410">
        <f t="shared" si="23"/>
        <v>0</v>
      </c>
      <c r="J207" s="331"/>
      <c r="K207" s="331"/>
      <c r="L207" s="331"/>
      <c r="M207" s="331"/>
      <c r="N207" s="331"/>
      <c r="O207" s="334"/>
      <c r="P207" s="1"/>
      <c r="Q207" s="24"/>
    </row>
    <row r="208" spans="1:17" x14ac:dyDescent="0.25">
      <c r="A208" s="106" t="s">
        <v>170</v>
      </c>
      <c r="B208" s="102" t="s">
        <v>127</v>
      </c>
      <c r="C208" s="409">
        <f>TNR!$O208</f>
        <v>0</v>
      </c>
      <c r="D208" s="409">
        <f>FNR!$O208</f>
        <v>0</v>
      </c>
      <c r="E208" s="409">
        <f>TMN!$O208</f>
        <v>0</v>
      </c>
      <c r="F208" s="409">
        <f>MJG!$O208</f>
        <v>0</v>
      </c>
      <c r="G208" s="409">
        <f>TOL!$O208</f>
        <v>0</v>
      </c>
      <c r="H208" s="409">
        <f>ANT!$O208</f>
        <v>0</v>
      </c>
      <c r="I208" s="410">
        <f t="shared" si="23"/>
        <v>0</v>
      </c>
      <c r="J208" s="331"/>
      <c r="K208" s="331"/>
      <c r="L208" s="331"/>
      <c r="M208" s="331"/>
      <c r="N208" s="331"/>
      <c r="O208" s="334"/>
      <c r="P208" s="1"/>
      <c r="Q208" s="1"/>
    </row>
    <row r="209" spans="1:17" x14ac:dyDescent="0.25">
      <c r="A209" s="106" t="s">
        <v>171</v>
      </c>
      <c r="B209" s="102" t="s">
        <v>128</v>
      </c>
      <c r="C209" s="409">
        <f>TNR!$O209</f>
        <v>0</v>
      </c>
      <c r="D209" s="409">
        <f>FNR!$O209</f>
        <v>0</v>
      </c>
      <c r="E209" s="409">
        <f>TMN!$O209</f>
        <v>0</v>
      </c>
      <c r="F209" s="409">
        <f>MJG!$O209</f>
        <v>0</v>
      </c>
      <c r="G209" s="409">
        <f>TOL!$O209</f>
        <v>0</v>
      </c>
      <c r="H209" s="409">
        <f>ANT!$O209</f>
        <v>0</v>
      </c>
      <c r="I209" s="410">
        <f t="shared" si="23"/>
        <v>0</v>
      </c>
      <c r="J209" s="331"/>
      <c r="K209" s="331"/>
      <c r="L209" s="331"/>
      <c r="M209" s="331"/>
      <c r="N209" s="331"/>
      <c r="O209" s="334"/>
      <c r="P209" s="1"/>
      <c r="Q209" s="1"/>
    </row>
    <row r="210" spans="1:17" ht="51.75" x14ac:dyDescent="0.25">
      <c r="A210" s="107" t="s">
        <v>47</v>
      </c>
      <c r="B210" s="83" t="s">
        <v>414</v>
      </c>
      <c r="C210" s="67"/>
      <c r="D210" s="67"/>
      <c r="E210" s="67"/>
      <c r="F210" s="67"/>
      <c r="G210" s="67"/>
      <c r="H210" s="67"/>
      <c r="I210" s="7"/>
      <c r="J210" s="332"/>
      <c r="K210" s="332"/>
      <c r="L210" s="332"/>
      <c r="M210" s="332"/>
      <c r="N210" s="332"/>
      <c r="O210" s="333"/>
      <c r="P210" s="1"/>
      <c r="Q210" s="1"/>
    </row>
    <row r="211" spans="1:17" x14ac:dyDescent="0.25">
      <c r="A211" s="106" t="s">
        <v>172</v>
      </c>
      <c r="B211" s="102" t="s">
        <v>125</v>
      </c>
      <c r="C211" s="409">
        <f>TNR!$O211</f>
        <v>0</v>
      </c>
      <c r="D211" s="409">
        <f>FNR!$O211</f>
        <v>0</v>
      </c>
      <c r="E211" s="409">
        <f>TMN!$O211</f>
        <v>1</v>
      </c>
      <c r="F211" s="409">
        <f>MJG!$O211</f>
        <v>0</v>
      </c>
      <c r="G211" s="409">
        <f>TOL!$O211</f>
        <v>0</v>
      </c>
      <c r="H211" s="409">
        <f>ANT!$O211</f>
        <v>0</v>
      </c>
      <c r="I211" s="410">
        <f t="shared" ref="I211:I214" si="24">SUM(C211:H211)</f>
        <v>1</v>
      </c>
      <c r="J211" s="331"/>
      <c r="K211" s="331"/>
      <c r="L211" s="331"/>
      <c r="M211" s="331"/>
      <c r="N211" s="331"/>
      <c r="O211" s="334"/>
      <c r="P211" s="1"/>
      <c r="Q211" s="24"/>
    </row>
    <row r="212" spans="1:17" x14ac:dyDescent="0.25">
      <c r="A212" s="106" t="s">
        <v>173</v>
      </c>
      <c r="B212" s="102" t="s">
        <v>126</v>
      </c>
      <c r="C212" s="409">
        <f>TNR!$O212</f>
        <v>0</v>
      </c>
      <c r="D212" s="409">
        <f>FNR!$O212</f>
        <v>0</v>
      </c>
      <c r="E212" s="409">
        <f>TMN!$O212</f>
        <v>0</v>
      </c>
      <c r="F212" s="409">
        <f>MJG!$O212</f>
        <v>0</v>
      </c>
      <c r="G212" s="409">
        <f>TOL!$O212</f>
        <v>0</v>
      </c>
      <c r="H212" s="409">
        <f>ANT!$O212</f>
        <v>0</v>
      </c>
      <c r="I212" s="410">
        <f t="shared" si="24"/>
        <v>0</v>
      </c>
      <c r="J212" s="331"/>
      <c r="K212" s="331"/>
      <c r="L212" s="331"/>
      <c r="M212" s="331"/>
      <c r="N212" s="331"/>
      <c r="O212" s="334"/>
      <c r="P212" s="1"/>
      <c r="Q212" s="24"/>
    </row>
    <row r="213" spans="1:17" x14ac:dyDescent="0.25">
      <c r="A213" s="106" t="s">
        <v>174</v>
      </c>
      <c r="B213" s="102" t="s">
        <v>127</v>
      </c>
      <c r="C213" s="409">
        <f>TNR!$O213</f>
        <v>0</v>
      </c>
      <c r="D213" s="409">
        <f>FNR!$O213</f>
        <v>0</v>
      </c>
      <c r="E213" s="409">
        <f>TMN!$O213</f>
        <v>0</v>
      </c>
      <c r="F213" s="409">
        <f>MJG!$O213</f>
        <v>0</v>
      </c>
      <c r="G213" s="409">
        <f>TOL!$O213</f>
        <v>0</v>
      </c>
      <c r="H213" s="409">
        <f>ANT!$O213</f>
        <v>0</v>
      </c>
      <c r="I213" s="410">
        <f t="shared" si="24"/>
        <v>0</v>
      </c>
      <c r="J213" s="331"/>
      <c r="K213" s="331"/>
      <c r="L213" s="331"/>
      <c r="M213" s="331"/>
      <c r="N213" s="331"/>
      <c r="O213" s="334"/>
      <c r="P213" s="1"/>
      <c r="Q213" s="1"/>
    </row>
    <row r="214" spans="1:17" x14ac:dyDescent="0.25">
      <c r="A214" s="106" t="s">
        <v>175</v>
      </c>
      <c r="B214" s="102" t="s">
        <v>128</v>
      </c>
      <c r="C214" s="409">
        <f>TNR!$O214</f>
        <v>0</v>
      </c>
      <c r="D214" s="409">
        <f>FNR!$O214</f>
        <v>0</v>
      </c>
      <c r="E214" s="409">
        <f>TMN!$O214</f>
        <v>0</v>
      </c>
      <c r="F214" s="409">
        <f>MJG!$O214</f>
        <v>0</v>
      </c>
      <c r="G214" s="409">
        <f>TOL!$O214</f>
        <v>0</v>
      </c>
      <c r="H214" s="409">
        <f>ANT!$O214</f>
        <v>0</v>
      </c>
      <c r="I214" s="410">
        <f t="shared" si="24"/>
        <v>0</v>
      </c>
      <c r="J214" s="331"/>
      <c r="K214" s="331"/>
      <c r="L214" s="331"/>
      <c r="M214" s="331"/>
      <c r="N214" s="331"/>
      <c r="O214" s="334"/>
      <c r="P214" s="1"/>
      <c r="Q214" s="1"/>
    </row>
    <row r="215" spans="1:17" ht="26.25" x14ac:dyDescent="0.25">
      <c r="A215" s="107" t="s">
        <v>49</v>
      </c>
      <c r="B215" s="83" t="s">
        <v>401</v>
      </c>
      <c r="C215" s="67"/>
      <c r="D215" s="67"/>
      <c r="E215" s="67"/>
      <c r="F215" s="67"/>
      <c r="G215" s="67"/>
      <c r="H215" s="67"/>
      <c r="I215" s="7"/>
      <c r="J215" s="332"/>
      <c r="K215" s="332"/>
      <c r="L215" s="332"/>
      <c r="M215" s="332"/>
      <c r="N215" s="332"/>
      <c r="O215" s="333"/>
      <c r="P215" s="1"/>
      <c r="Q215" s="1"/>
    </row>
    <row r="216" spans="1:17" x14ac:dyDescent="0.25">
      <c r="A216" s="106" t="s">
        <v>176</v>
      </c>
      <c r="B216" s="102" t="s">
        <v>125</v>
      </c>
      <c r="C216" s="409">
        <f>TNR!$O216</f>
        <v>0</v>
      </c>
      <c r="D216" s="409">
        <f>FNR!$O216</f>
        <v>0</v>
      </c>
      <c r="E216" s="409">
        <f>TMN!$O216</f>
        <v>1</v>
      </c>
      <c r="F216" s="409">
        <f>MJG!$O216</f>
        <v>1</v>
      </c>
      <c r="G216" s="409">
        <f>TOL!$O216</f>
        <v>1</v>
      </c>
      <c r="H216" s="409">
        <f>ANT!$O216</f>
        <v>0</v>
      </c>
      <c r="I216" s="410">
        <f t="shared" ref="I216:I219" si="25">SUM(C216:H216)</f>
        <v>3</v>
      </c>
      <c r="J216" s="331"/>
      <c r="K216" s="331"/>
      <c r="L216" s="331"/>
      <c r="M216" s="331"/>
      <c r="N216" s="331"/>
      <c r="O216" s="334"/>
      <c r="P216" s="1"/>
      <c r="Q216" s="24"/>
    </row>
    <row r="217" spans="1:17" x14ac:dyDescent="0.25">
      <c r="A217" s="106" t="s">
        <v>177</v>
      </c>
      <c r="B217" s="102" t="s">
        <v>126</v>
      </c>
      <c r="C217" s="409">
        <f>TNR!$O217</f>
        <v>0</v>
      </c>
      <c r="D217" s="409">
        <f>FNR!$O217</f>
        <v>0</v>
      </c>
      <c r="E217" s="409">
        <f>TMN!$O217</f>
        <v>0</v>
      </c>
      <c r="F217" s="409">
        <f>MJG!$O217</f>
        <v>0</v>
      </c>
      <c r="G217" s="409">
        <f>TOL!$O217</f>
        <v>0</v>
      </c>
      <c r="H217" s="409">
        <f>ANT!$O217</f>
        <v>0</v>
      </c>
      <c r="I217" s="410">
        <f t="shared" si="25"/>
        <v>0</v>
      </c>
      <c r="J217" s="331"/>
      <c r="K217" s="331"/>
      <c r="L217" s="331"/>
      <c r="M217" s="331"/>
      <c r="N217" s="331"/>
      <c r="O217" s="334"/>
      <c r="P217" s="1"/>
      <c r="Q217" s="24"/>
    </row>
    <row r="218" spans="1:17" x14ac:dyDescent="0.25">
      <c r="A218" s="106" t="s">
        <v>178</v>
      </c>
      <c r="B218" s="102" t="s">
        <v>127</v>
      </c>
      <c r="C218" s="409">
        <f>TNR!$O218</f>
        <v>0</v>
      </c>
      <c r="D218" s="409">
        <f>FNR!$O218</f>
        <v>0</v>
      </c>
      <c r="E218" s="409">
        <f>TMN!$O218</f>
        <v>0</v>
      </c>
      <c r="F218" s="409">
        <f>MJG!$O218</f>
        <v>0</v>
      </c>
      <c r="G218" s="409">
        <f>TOL!$O218</f>
        <v>0</v>
      </c>
      <c r="H218" s="409">
        <f>ANT!$O218</f>
        <v>0</v>
      </c>
      <c r="I218" s="410">
        <f t="shared" si="25"/>
        <v>0</v>
      </c>
      <c r="J218" s="331"/>
      <c r="K218" s="331"/>
      <c r="L218" s="331"/>
      <c r="M218" s="331"/>
      <c r="N218" s="331"/>
      <c r="O218" s="334"/>
      <c r="P218" s="1"/>
      <c r="Q218" s="1"/>
    </row>
    <row r="219" spans="1:17" x14ac:dyDescent="0.25">
      <c r="A219" s="106" t="s">
        <v>179</v>
      </c>
      <c r="B219" s="102" t="s">
        <v>128</v>
      </c>
      <c r="C219" s="409">
        <f>TNR!$O219</f>
        <v>0</v>
      </c>
      <c r="D219" s="409">
        <f>FNR!$O219</f>
        <v>0</v>
      </c>
      <c r="E219" s="409">
        <f>TMN!$O219</f>
        <v>0</v>
      </c>
      <c r="F219" s="409">
        <f>MJG!$O219</f>
        <v>0</v>
      </c>
      <c r="G219" s="409">
        <f>TOL!$O219</f>
        <v>0</v>
      </c>
      <c r="H219" s="409">
        <f>ANT!$O219</f>
        <v>0</v>
      </c>
      <c r="I219" s="410">
        <f t="shared" si="25"/>
        <v>0</v>
      </c>
      <c r="J219" s="331"/>
      <c r="K219" s="331"/>
      <c r="L219" s="331"/>
      <c r="M219" s="331"/>
      <c r="N219" s="331"/>
      <c r="O219" s="334"/>
      <c r="P219" s="1"/>
      <c r="Q219" s="1"/>
    </row>
    <row r="220" spans="1:17" x14ac:dyDescent="0.25">
      <c r="A220" s="107" t="s">
        <v>50</v>
      </c>
      <c r="B220" s="83" t="s">
        <v>180</v>
      </c>
      <c r="C220" s="67"/>
      <c r="D220" s="67"/>
      <c r="E220" s="67"/>
      <c r="F220" s="67"/>
      <c r="G220" s="67"/>
      <c r="H220" s="67"/>
      <c r="I220" s="7"/>
      <c r="J220" s="332"/>
      <c r="K220" s="332"/>
      <c r="L220" s="332"/>
      <c r="M220" s="332"/>
      <c r="N220" s="332"/>
      <c r="O220" s="333"/>
      <c r="P220" s="1"/>
      <c r="Q220" s="1"/>
    </row>
    <row r="221" spans="1:17" x14ac:dyDescent="0.25">
      <c r="A221" s="106" t="s">
        <v>181</v>
      </c>
      <c r="B221" s="102" t="s">
        <v>125</v>
      </c>
      <c r="C221" s="409">
        <f>TNR!$O221</f>
        <v>0</v>
      </c>
      <c r="D221" s="409">
        <f>FNR!$O221</f>
        <v>0</v>
      </c>
      <c r="E221" s="409">
        <f>TMN!$O221</f>
        <v>2</v>
      </c>
      <c r="F221" s="409">
        <f>MJG!$O221</f>
        <v>4</v>
      </c>
      <c r="G221" s="409">
        <f>TOL!$O221</f>
        <v>1</v>
      </c>
      <c r="H221" s="409">
        <f>ANT!$O221</f>
        <v>1</v>
      </c>
      <c r="I221" s="410">
        <f t="shared" ref="I221:I224" si="26">SUM(C221:H221)</f>
        <v>8</v>
      </c>
      <c r="J221" s="331"/>
      <c r="K221" s="331"/>
      <c r="L221" s="331"/>
      <c r="M221" s="331"/>
      <c r="N221" s="331"/>
      <c r="O221" s="334"/>
      <c r="P221" s="1"/>
      <c r="Q221" s="24"/>
    </row>
    <row r="222" spans="1:17" x14ac:dyDescent="0.25">
      <c r="A222" s="106" t="s">
        <v>182</v>
      </c>
      <c r="B222" s="102" t="s">
        <v>126</v>
      </c>
      <c r="C222" s="409">
        <f>TNR!$O222</f>
        <v>0</v>
      </c>
      <c r="D222" s="409">
        <f>FNR!$O222</f>
        <v>0</v>
      </c>
      <c r="E222" s="409">
        <f>TMN!$O222</f>
        <v>2</v>
      </c>
      <c r="F222" s="409">
        <f>MJG!$O222</f>
        <v>0</v>
      </c>
      <c r="G222" s="409">
        <f>TOL!$O222</f>
        <v>0</v>
      </c>
      <c r="H222" s="409">
        <f>ANT!$O222</f>
        <v>1</v>
      </c>
      <c r="I222" s="410">
        <f t="shared" si="26"/>
        <v>3</v>
      </c>
      <c r="J222" s="331"/>
      <c r="K222" s="331"/>
      <c r="L222" s="331"/>
      <c r="M222" s="331"/>
      <c r="N222" s="331"/>
      <c r="O222" s="334"/>
      <c r="P222" s="1"/>
      <c r="Q222" s="24"/>
    </row>
    <row r="223" spans="1:17" x14ac:dyDescent="0.25">
      <c r="A223" s="106" t="s">
        <v>183</v>
      </c>
      <c r="B223" s="102" t="s">
        <v>127</v>
      </c>
      <c r="C223" s="409">
        <f>TNR!$O223</f>
        <v>0</v>
      </c>
      <c r="D223" s="409">
        <f>FNR!$O223</f>
        <v>0</v>
      </c>
      <c r="E223" s="409">
        <f>TMN!$O223</f>
        <v>0</v>
      </c>
      <c r="F223" s="409">
        <f>MJG!$O223</f>
        <v>0</v>
      </c>
      <c r="G223" s="409">
        <f>TOL!$O223</f>
        <v>0</v>
      </c>
      <c r="H223" s="409">
        <f>ANT!$O223</f>
        <v>0</v>
      </c>
      <c r="I223" s="410">
        <f t="shared" si="26"/>
        <v>0</v>
      </c>
      <c r="J223" s="331"/>
      <c r="K223" s="331"/>
      <c r="L223" s="331"/>
      <c r="M223" s="331"/>
      <c r="N223" s="331"/>
      <c r="O223" s="334"/>
      <c r="P223" s="1"/>
      <c r="Q223" s="1"/>
    </row>
    <row r="224" spans="1:17" x14ac:dyDescent="0.25">
      <c r="A224" s="106" t="s">
        <v>184</v>
      </c>
      <c r="B224" s="102" t="s">
        <v>128</v>
      </c>
      <c r="C224" s="409">
        <f>TNR!$O224</f>
        <v>0</v>
      </c>
      <c r="D224" s="409">
        <f>FNR!$O224</f>
        <v>0</v>
      </c>
      <c r="E224" s="409">
        <f>TMN!$O224</f>
        <v>2</v>
      </c>
      <c r="F224" s="409">
        <f>MJG!$O224</f>
        <v>0</v>
      </c>
      <c r="G224" s="409">
        <f>TOL!$O224</f>
        <v>0</v>
      </c>
      <c r="H224" s="409">
        <f>ANT!$O224</f>
        <v>1</v>
      </c>
      <c r="I224" s="410">
        <f t="shared" si="26"/>
        <v>3</v>
      </c>
      <c r="J224" s="331"/>
      <c r="K224" s="331"/>
      <c r="L224" s="331"/>
      <c r="M224" s="331"/>
      <c r="N224" s="331"/>
      <c r="O224" s="334"/>
      <c r="P224" s="1"/>
      <c r="Q224" s="1"/>
    </row>
    <row r="225" spans="1:17" x14ac:dyDescent="0.25">
      <c r="A225" s="107" t="s">
        <v>51</v>
      </c>
      <c r="B225" s="83" t="s">
        <v>185</v>
      </c>
      <c r="C225" s="67"/>
      <c r="D225" s="67"/>
      <c r="E225" s="67"/>
      <c r="F225" s="67"/>
      <c r="G225" s="67"/>
      <c r="H225" s="67"/>
      <c r="I225" s="7"/>
      <c r="J225" s="332"/>
      <c r="K225" s="332"/>
      <c r="L225" s="332"/>
      <c r="M225" s="332"/>
      <c r="N225" s="332"/>
      <c r="O225" s="333"/>
      <c r="P225" s="1"/>
      <c r="Q225" s="1"/>
    </row>
    <row r="226" spans="1:17" x14ac:dyDescent="0.25">
      <c r="A226" s="106" t="s">
        <v>186</v>
      </c>
      <c r="B226" s="102" t="s">
        <v>125</v>
      </c>
      <c r="C226" s="409">
        <f>TNR!$O226</f>
        <v>0</v>
      </c>
      <c r="D226" s="409">
        <f>FNR!$O226</f>
        <v>0</v>
      </c>
      <c r="E226" s="409">
        <f>TMN!$O226</f>
        <v>0</v>
      </c>
      <c r="F226" s="409">
        <f>MJG!$O226</f>
        <v>0</v>
      </c>
      <c r="G226" s="409">
        <f>TOL!$O226</f>
        <v>3</v>
      </c>
      <c r="H226" s="409">
        <f>ANT!$O226</f>
        <v>0</v>
      </c>
      <c r="I226" s="410">
        <f t="shared" ref="I226:I229" si="27">SUM(C226:H226)</f>
        <v>3</v>
      </c>
      <c r="J226" s="331"/>
      <c r="K226" s="331"/>
      <c r="L226" s="331"/>
      <c r="M226" s="331"/>
      <c r="N226" s="331"/>
      <c r="O226" s="334"/>
      <c r="P226" s="1"/>
      <c r="Q226" s="24"/>
    </row>
    <row r="227" spans="1:17" x14ac:dyDescent="0.25">
      <c r="A227" s="106" t="s">
        <v>187</v>
      </c>
      <c r="B227" s="102" t="s">
        <v>126</v>
      </c>
      <c r="C227" s="409">
        <f>TNR!$O227</f>
        <v>0</v>
      </c>
      <c r="D227" s="409">
        <f>FNR!$O227</f>
        <v>0</v>
      </c>
      <c r="E227" s="409">
        <f>TMN!$O227</f>
        <v>0</v>
      </c>
      <c r="F227" s="409">
        <f>MJG!$O227</f>
        <v>0</v>
      </c>
      <c r="G227" s="409">
        <f>TOL!$O227</f>
        <v>0</v>
      </c>
      <c r="H227" s="409">
        <f>ANT!$O227</f>
        <v>0</v>
      </c>
      <c r="I227" s="410">
        <f t="shared" si="27"/>
        <v>0</v>
      </c>
      <c r="J227" s="331"/>
      <c r="K227" s="331"/>
      <c r="L227" s="331"/>
      <c r="M227" s="331"/>
      <c r="N227" s="331"/>
      <c r="O227" s="334"/>
      <c r="P227" s="1"/>
      <c r="Q227" s="24"/>
    </row>
    <row r="228" spans="1:17" x14ac:dyDescent="0.25">
      <c r="A228" s="106" t="s">
        <v>188</v>
      </c>
      <c r="B228" s="102" t="s">
        <v>127</v>
      </c>
      <c r="C228" s="409">
        <f>TNR!$O228</f>
        <v>0</v>
      </c>
      <c r="D228" s="409">
        <f>FNR!$O228</f>
        <v>0</v>
      </c>
      <c r="E228" s="409">
        <f>TMN!$O228</f>
        <v>0</v>
      </c>
      <c r="F228" s="409">
        <f>MJG!$O228</f>
        <v>0</v>
      </c>
      <c r="G228" s="409">
        <f>TOL!$O228</f>
        <v>0</v>
      </c>
      <c r="H228" s="409">
        <f>ANT!$O228</f>
        <v>0</v>
      </c>
      <c r="I228" s="410">
        <f t="shared" si="27"/>
        <v>0</v>
      </c>
      <c r="J228" s="331"/>
      <c r="K228" s="331"/>
      <c r="L228" s="331"/>
      <c r="M228" s="331"/>
      <c r="N228" s="331"/>
      <c r="O228" s="334"/>
      <c r="P228" s="1"/>
      <c r="Q228" s="1"/>
    </row>
    <row r="229" spans="1:17" x14ac:dyDescent="0.25">
      <c r="A229" s="106" t="s">
        <v>189</v>
      </c>
      <c r="B229" s="102" t="s">
        <v>128</v>
      </c>
      <c r="C229" s="409">
        <f>TNR!$O229</f>
        <v>0</v>
      </c>
      <c r="D229" s="409">
        <f>FNR!$O229</f>
        <v>0</v>
      </c>
      <c r="E229" s="409">
        <f>TMN!$O229</f>
        <v>0</v>
      </c>
      <c r="F229" s="409">
        <f>MJG!$O229</f>
        <v>0</v>
      </c>
      <c r="G229" s="409">
        <f>TOL!$O229</f>
        <v>0</v>
      </c>
      <c r="H229" s="409">
        <f>ANT!$O229</f>
        <v>0</v>
      </c>
      <c r="I229" s="410">
        <f t="shared" si="27"/>
        <v>0</v>
      </c>
      <c r="J229" s="331"/>
      <c r="K229" s="331"/>
      <c r="L229" s="331"/>
      <c r="M229" s="331"/>
      <c r="N229" s="331"/>
      <c r="O229" s="334"/>
      <c r="P229" s="1"/>
      <c r="Q229" s="1"/>
    </row>
    <row r="230" spans="1:17" x14ac:dyDescent="0.25">
      <c r="A230" s="107" t="s">
        <v>53</v>
      </c>
      <c r="B230" s="83" t="s">
        <v>190</v>
      </c>
      <c r="C230" s="67"/>
      <c r="D230" s="67"/>
      <c r="E230" s="67"/>
      <c r="F230" s="67"/>
      <c r="G230" s="67"/>
      <c r="H230" s="67"/>
      <c r="I230" s="7"/>
      <c r="J230" s="332"/>
      <c r="K230" s="332"/>
      <c r="L230" s="332"/>
      <c r="M230" s="332"/>
      <c r="N230" s="332"/>
      <c r="O230" s="333"/>
      <c r="P230" s="1"/>
      <c r="Q230" s="1"/>
    </row>
    <row r="231" spans="1:17" x14ac:dyDescent="0.25">
      <c r="A231" s="106" t="s">
        <v>191</v>
      </c>
      <c r="B231" s="102" t="s">
        <v>125</v>
      </c>
      <c r="C231" s="409">
        <f>TNR!$O231</f>
        <v>0</v>
      </c>
      <c r="D231" s="409">
        <f>FNR!$O231</f>
        <v>0</v>
      </c>
      <c r="E231" s="409">
        <f>TMN!$O231</f>
        <v>0</v>
      </c>
      <c r="F231" s="409">
        <f>MJG!$O231</f>
        <v>0</v>
      </c>
      <c r="G231" s="409">
        <f>TOL!$O231</f>
        <v>0</v>
      </c>
      <c r="H231" s="409">
        <f>ANT!$O231</f>
        <v>1</v>
      </c>
      <c r="I231" s="410">
        <f t="shared" ref="I231:I234" si="28">SUM(C231:H231)</f>
        <v>1</v>
      </c>
      <c r="J231" s="331"/>
      <c r="K231" s="331"/>
      <c r="L231" s="331"/>
      <c r="M231" s="331"/>
      <c r="N231" s="331"/>
      <c r="O231" s="334"/>
      <c r="P231" s="1"/>
      <c r="Q231" s="24"/>
    </row>
    <row r="232" spans="1:17" x14ac:dyDescent="0.25">
      <c r="A232" s="106" t="s">
        <v>192</v>
      </c>
      <c r="B232" s="102" t="s">
        <v>126</v>
      </c>
      <c r="C232" s="409">
        <f>TNR!$O232</f>
        <v>0</v>
      </c>
      <c r="D232" s="409">
        <f>FNR!$O232</f>
        <v>0</v>
      </c>
      <c r="E232" s="409">
        <f>TMN!$O232</f>
        <v>0</v>
      </c>
      <c r="F232" s="409">
        <f>MJG!$O232</f>
        <v>0</v>
      </c>
      <c r="G232" s="409">
        <f>TOL!$O232</f>
        <v>0</v>
      </c>
      <c r="H232" s="409">
        <f>ANT!$O232</f>
        <v>0</v>
      </c>
      <c r="I232" s="410">
        <f t="shared" si="28"/>
        <v>0</v>
      </c>
      <c r="J232" s="331"/>
      <c r="K232" s="331"/>
      <c r="L232" s="331"/>
      <c r="M232" s="331"/>
      <c r="N232" s="331"/>
      <c r="O232" s="334"/>
      <c r="P232" s="1"/>
      <c r="Q232" s="24"/>
    </row>
    <row r="233" spans="1:17" x14ac:dyDescent="0.25">
      <c r="A233" s="106" t="s">
        <v>193</v>
      </c>
      <c r="B233" s="102" t="s">
        <v>127</v>
      </c>
      <c r="C233" s="409">
        <f>TNR!$O233</f>
        <v>0</v>
      </c>
      <c r="D233" s="409">
        <f>FNR!$O233</f>
        <v>0</v>
      </c>
      <c r="E233" s="409">
        <f>TMN!$O233</f>
        <v>0</v>
      </c>
      <c r="F233" s="409">
        <f>MJG!$O233</f>
        <v>0</v>
      </c>
      <c r="G233" s="409">
        <f>TOL!$O233</f>
        <v>0</v>
      </c>
      <c r="H233" s="409">
        <f>ANT!$O233</f>
        <v>0</v>
      </c>
      <c r="I233" s="410">
        <f t="shared" si="28"/>
        <v>0</v>
      </c>
      <c r="J233" s="331"/>
      <c r="K233" s="331"/>
      <c r="L233" s="331"/>
      <c r="M233" s="331"/>
      <c r="N233" s="331"/>
      <c r="O233" s="334"/>
      <c r="P233" s="1"/>
      <c r="Q233" s="1"/>
    </row>
    <row r="234" spans="1:17" x14ac:dyDescent="0.25">
      <c r="A234" s="106" t="s">
        <v>194</v>
      </c>
      <c r="B234" s="102" t="s">
        <v>128</v>
      </c>
      <c r="C234" s="409">
        <f>TNR!$O234</f>
        <v>0</v>
      </c>
      <c r="D234" s="409">
        <f>FNR!$O234</f>
        <v>0</v>
      </c>
      <c r="E234" s="409">
        <f>TMN!$O234</f>
        <v>0</v>
      </c>
      <c r="F234" s="409">
        <f>MJG!$O234</f>
        <v>0</v>
      </c>
      <c r="G234" s="409">
        <f>TOL!$O234</f>
        <v>0</v>
      </c>
      <c r="H234" s="409">
        <f>ANT!$O234</f>
        <v>0</v>
      </c>
      <c r="I234" s="410">
        <f t="shared" si="28"/>
        <v>0</v>
      </c>
      <c r="J234" s="331"/>
      <c r="K234" s="331"/>
      <c r="L234" s="331"/>
      <c r="M234" s="331"/>
      <c r="N234" s="331"/>
      <c r="O234" s="334"/>
      <c r="P234" s="1"/>
      <c r="Q234" s="1"/>
    </row>
    <row r="235" spans="1:17" ht="26.25" x14ac:dyDescent="0.25">
      <c r="A235" s="107" t="s">
        <v>54</v>
      </c>
      <c r="B235" s="83" t="s">
        <v>195</v>
      </c>
      <c r="C235" s="67"/>
      <c r="D235" s="67"/>
      <c r="E235" s="67"/>
      <c r="F235" s="67"/>
      <c r="G235" s="67"/>
      <c r="H235" s="67"/>
      <c r="I235" s="7"/>
      <c r="J235" s="332"/>
      <c r="K235" s="332"/>
      <c r="L235" s="332"/>
      <c r="M235" s="332"/>
      <c r="N235" s="332"/>
      <c r="O235" s="333"/>
      <c r="P235" s="1"/>
      <c r="Q235" s="1"/>
    </row>
    <row r="236" spans="1:17" x14ac:dyDescent="0.25">
      <c r="A236" s="106" t="s">
        <v>196</v>
      </c>
      <c r="B236" s="102" t="s">
        <v>125</v>
      </c>
      <c r="C236" s="409">
        <f>TNR!$O236</f>
        <v>0</v>
      </c>
      <c r="D236" s="409">
        <f>FNR!$O236</f>
        <v>0</v>
      </c>
      <c r="E236" s="409">
        <f>TMN!$O236</f>
        <v>0</v>
      </c>
      <c r="F236" s="409">
        <f>MJG!$O236</f>
        <v>2</v>
      </c>
      <c r="G236" s="409">
        <f>TOL!$O236</f>
        <v>0</v>
      </c>
      <c r="H236" s="409">
        <f>ANT!$O236</f>
        <v>0</v>
      </c>
      <c r="I236" s="410">
        <f t="shared" ref="I236:I239" si="29">SUM(C236:H236)</f>
        <v>2</v>
      </c>
      <c r="J236" s="331"/>
      <c r="K236" s="331"/>
      <c r="L236" s="331"/>
      <c r="M236" s="331"/>
      <c r="N236" s="331"/>
      <c r="O236" s="334"/>
      <c r="P236" s="1"/>
      <c r="Q236" s="24"/>
    </row>
    <row r="237" spans="1:17" x14ac:dyDescent="0.25">
      <c r="A237" s="106" t="s">
        <v>197</v>
      </c>
      <c r="B237" s="102" t="s">
        <v>126</v>
      </c>
      <c r="C237" s="409">
        <f>TNR!$O237</f>
        <v>0</v>
      </c>
      <c r="D237" s="409">
        <f>FNR!$O237</f>
        <v>0</v>
      </c>
      <c r="E237" s="409">
        <f>TMN!$O237</f>
        <v>0</v>
      </c>
      <c r="F237" s="409">
        <f>MJG!$O237</f>
        <v>0</v>
      </c>
      <c r="G237" s="409">
        <f>TOL!$O237</f>
        <v>0</v>
      </c>
      <c r="H237" s="409">
        <f>ANT!$O237</f>
        <v>0</v>
      </c>
      <c r="I237" s="410">
        <f t="shared" si="29"/>
        <v>0</v>
      </c>
      <c r="J237" s="331"/>
      <c r="K237" s="331"/>
      <c r="L237" s="331"/>
      <c r="M237" s="331"/>
      <c r="N237" s="331"/>
      <c r="O237" s="334"/>
      <c r="P237" s="1"/>
      <c r="Q237" s="24"/>
    </row>
    <row r="238" spans="1:17" x14ac:dyDescent="0.25">
      <c r="A238" s="106" t="s">
        <v>198</v>
      </c>
      <c r="B238" s="102" t="s">
        <v>127</v>
      </c>
      <c r="C238" s="409">
        <f>TNR!$O238</f>
        <v>0</v>
      </c>
      <c r="D238" s="409">
        <f>FNR!$O238</f>
        <v>0</v>
      </c>
      <c r="E238" s="409">
        <f>TMN!$O238</f>
        <v>0</v>
      </c>
      <c r="F238" s="409">
        <f>MJG!$O238</f>
        <v>0</v>
      </c>
      <c r="G238" s="409">
        <f>TOL!$O238</f>
        <v>0</v>
      </c>
      <c r="H238" s="409">
        <f>ANT!$O238</f>
        <v>0</v>
      </c>
      <c r="I238" s="410">
        <f t="shared" si="29"/>
        <v>0</v>
      </c>
      <c r="J238" s="331"/>
      <c r="K238" s="331"/>
      <c r="L238" s="331"/>
      <c r="M238" s="331"/>
      <c r="N238" s="331"/>
      <c r="O238" s="334"/>
      <c r="P238" s="1"/>
      <c r="Q238" s="1"/>
    </row>
    <row r="239" spans="1:17" x14ac:dyDescent="0.25">
      <c r="A239" s="106" t="s">
        <v>199</v>
      </c>
      <c r="B239" s="102" t="s">
        <v>128</v>
      </c>
      <c r="C239" s="409">
        <f>TNR!$O239</f>
        <v>0</v>
      </c>
      <c r="D239" s="409">
        <f>FNR!$O239</f>
        <v>0</v>
      </c>
      <c r="E239" s="409">
        <f>TMN!$O239</f>
        <v>0</v>
      </c>
      <c r="F239" s="409">
        <f>MJG!$O239</f>
        <v>0</v>
      </c>
      <c r="G239" s="409">
        <f>TOL!$O239</f>
        <v>0</v>
      </c>
      <c r="H239" s="409">
        <f>ANT!$O239</f>
        <v>0</v>
      </c>
      <c r="I239" s="410">
        <f t="shared" si="29"/>
        <v>0</v>
      </c>
      <c r="J239" s="331"/>
      <c r="K239" s="331"/>
      <c r="L239" s="331"/>
      <c r="M239" s="331"/>
      <c r="N239" s="331"/>
      <c r="O239" s="334"/>
      <c r="P239" s="1"/>
      <c r="Q239" s="1"/>
    </row>
    <row r="240" spans="1:17" ht="26.25" x14ac:dyDescent="0.25">
      <c r="A240" s="170" t="s">
        <v>56</v>
      </c>
      <c r="B240" s="298" t="s">
        <v>402</v>
      </c>
      <c r="C240" s="299"/>
      <c r="D240" s="299"/>
      <c r="E240" s="299"/>
      <c r="F240" s="299"/>
      <c r="G240" s="299"/>
      <c r="H240" s="299"/>
      <c r="I240" s="7"/>
      <c r="J240" s="331"/>
      <c r="K240" s="331"/>
      <c r="L240" s="331"/>
      <c r="M240" s="331"/>
      <c r="N240" s="331"/>
      <c r="O240" s="334"/>
      <c r="P240" s="1"/>
      <c r="Q240" s="1"/>
    </row>
    <row r="241" spans="1:17" x14ac:dyDescent="0.25">
      <c r="A241" s="106" t="s">
        <v>201</v>
      </c>
      <c r="B241" s="102" t="s">
        <v>125</v>
      </c>
      <c r="C241" s="409">
        <f>TNR!$O241</f>
        <v>0</v>
      </c>
      <c r="D241" s="409">
        <f>FNR!$O241</f>
        <v>0</v>
      </c>
      <c r="E241" s="409">
        <f>TMN!$O241</f>
        <v>0</v>
      </c>
      <c r="F241" s="409">
        <f>MJG!$O241</f>
        <v>0</v>
      </c>
      <c r="G241" s="409">
        <f>TOL!$O241</f>
        <v>0</v>
      </c>
      <c r="H241" s="409">
        <f>ANT!$O241</f>
        <v>0</v>
      </c>
      <c r="I241" s="410">
        <f t="shared" ref="I241:I244" si="30">SUM(C241:H241)</f>
        <v>0</v>
      </c>
      <c r="J241" s="331"/>
      <c r="K241" s="331"/>
      <c r="L241" s="331"/>
      <c r="M241" s="331"/>
      <c r="N241" s="331"/>
      <c r="O241" s="334"/>
      <c r="P241" s="1"/>
      <c r="Q241" s="1"/>
    </row>
    <row r="242" spans="1:17" x14ac:dyDescent="0.25">
      <c r="A242" s="106" t="s">
        <v>202</v>
      </c>
      <c r="B242" s="102" t="s">
        <v>126</v>
      </c>
      <c r="C242" s="409">
        <f>TNR!$O242</f>
        <v>0</v>
      </c>
      <c r="D242" s="409">
        <f>FNR!$O242</f>
        <v>0</v>
      </c>
      <c r="E242" s="409">
        <f>TMN!$O242</f>
        <v>0</v>
      </c>
      <c r="F242" s="409">
        <f>MJG!$O242</f>
        <v>0</v>
      </c>
      <c r="G242" s="409">
        <f>TOL!$O242</f>
        <v>0</v>
      </c>
      <c r="H242" s="409">
        <f>ANT!$O242</f>
        <v>0</v>
      </c>
      <c r="I242" s="410">
        <f t="shared" si="30"/>
        <v>0</v>
      </c>
      <c r="J242" s="331"/>
      <c r="K242" s="331"/>
      <c r="L242" s="331"/>
      <c r="M242" s="331"/>
      <c r="N242" s="331"/>
      <c r="O242" s="334"/>
      <c r="P242" s="1"/>
      <c r="Q242" s="1"/>
    </row>
    <row r="243" spans="1:17" x14ac:dyDescent="0.25">
      <c r="A243" s="106" t="s">
        <v>203</v>
      </c>
      <c r="B243" s="102" t="s">
        <v>127</v>
      </c>
      <c r="C243" s="409">
        <f>TNR!$O243</f>
        <v>0</v>
      </c>
      <c r="D243" s="409">
        <f>FNR!$O243</f>
        <v>0</v>
      </c>
      <c r="E243" s="409">
        <f>TMN!$O243</f>
        <v>0</v>
      </c>
      <c r="F243" s="409">
        <f>MJG!$O243</f>
        <v>0</v>
      </c>
      <c r="G243" s="409">
        <f>TOL!$O243</f>
        <v>0</v>
      </c>
      <c r="H243" s="409">
        <f>ANT!$O243</f>
        <v>0</v>
      </c>
      <c r="I243" s="410">
        <f t="shared" si="30"/>
        <v>0</v>
      </c>
      <c r="J243" s="331"/>
      <c r="K243" s="331"/>
      <c r="L243" s="331"/>
      <c r="M243" s="331"/>
      <c r="N243" s="331"/>
      <c r="O243" s="334"/>
      <c r="P243" s="1"/>
      <c r="Q243" s="1"/>
    </row>
    <row r="244" spans="1:17" x14ac:dyDescent="0.25">
      <c r="A244" s="106" t="s">
        <v>204</v>
      </c>
      <c r="B244" s="102" t="s">
        <v>128</v>
      </c>
      <c r="C244" s="409">
        <f>TNR!$O244</f>
        <v>0</v>
      </c>
      <c r="D244" s="409">
        <f>FNR!$O244</f>
        <v>0</v>
      </c>
      <c r="E244" s="409">
        <f>TMN!$O244</f>
        <v>0</v>
      </c>
      <c r="F244" s="409">
        <f>MJG!$O244</f>
        <v>0</v>
      </c>
      <c r="G244" s="409">
        <f>TOL!$O244</f>
        <v>0</v>
      </c>
      <c r="H244" s="409">
        <f>ANT!$O244</f>
        <v>0</v>
      </c>
      <c r="I244" s="410">
        <f t="shared" si="30"/>
        <v>0</v>
      </c>
      <c r="J244" s="331"/>
      <c r="K244" s="331"/>
      <c r="L244" s="331"/>
      <c r="M244" s="331"/>
      <c r="N244" s="331"/>
      <c r="O244" s="334"/>
      <c r="P244" s="1"/>
      <c r="Q244" s="1"/>
    </row>
    <row r="245" spans="1:17" x14ac:dyDescent="0.25">
      <c r="A245" s="170" t="s">
        <v>57</v>
      </c>
      <c r="B245" s="377" t="s">
        <v>403</v>
      </c>
      <c r="C245" s="299"/>
      <c r="D245" s="299"/>
      <c r="E245" s="299"/>
      <c r="F245" s="299"/>
      <c r="G245" s="299"/>
      <c r="H245" s="299"/>
      <c r="I245" s="7"/>
      <c r="J245" s="331"/>
      <c r="K245" s="331"/>
      <c r="L245" s="331"/>
      <c r="M245" s="331"/>
      <c r="N245" s="331"/>
      <c r="O245" s="334"/>
      <c r="P245" s="1"/>
      <c r="Q245" s="1"/>
    </row>
    <row r="246" spans="1:17" x14ac:dyDescent="0.25">
      <c r="A246" s="106" t="s">
        <v>404</v>
      </c>
      <c r="B246" s="102" t="s">
        <v>125</v>
      </c>
      <c r="C246" s="409">
        <f>TNR!$O246</f>
        <v>0</v>
      </c>
      <c r="D246" s="409">
        <f>FNR!$O246</f>
        <v>1</v>
      </c>
      <c r="E246" s="409">
        <f>TMN!$O246</f>
        <v>0</v>
      </c>
      <c r="F246" s="409">
        <f>MJG!$O246</f>
        <v>0</v>
      </c>
      <c r="G246" s="409">
        <f>TOL!$O246</f>
        <v>0</v>
      </c>
      <c r="H246" s="409">
        <f>ANT!$O246</f>
        <v>0</v>
      </c>
      <c r="I246" s="410">
        <f t="shared" ref="I246:I249" si="31">SUM(C246:H246)</f>
        <v>1</v>
      </c>
      <c r="J246" s="331"/>
      <c r="K246" s="331"/>
      <c r="L246" s="331"/>
      <c r="M246" s="331"/>
      <c r="N246" s="331"/>
      <c r="O246" s="334"/>
      <c r="P246" s="1"/>
      <c r="Q246" s="1"/>
    </row>
    <row r="247" spans="1:17" x14ac:dyDescent="0.25">
      <c r="A247" s="106" t="s">
        <v>405</v>
      </c>
      <c r="B247" s="102" t="s">
        <v>126</v>
      </c>
      <c r="C247" s="409">
        <f>TNR!$O247</f>
        <v>0</v>
      </c>
      <c r="D247" s="409">
        <f>FNR!$O247</f>
        <v>1</v>
      </c>
      <c r="E247" s="409">
        <f>TMN!$O247</f>
        <v>0</v>
      </c>
      <c r="F247" s="409">
        <f>MJG!$O247</f>
        <v>0</v>
      </c>
      <c r="G247" s="409">
        <f>TOL!$O247</f>
        <v>0</v>
      </c>
      <c r="H247" s="409">
        <f>ANT!$O247</f>
        <v>0</v>
      </c>
      <c r="I247" s="410">
        <f t="shared" si="31"/>
        <v>1</v>
      </c>
      <c r="J247" s="331"/>
      <c r="K247" s="331"/>
      <c r="L247" s="331"/>
      <c r="M247" s="331"/>
      <c r="N247" s="331"/>
      <c r="O247" s="334"/>
      <c r="P247" s="1"/>
      <c r="Q247" s="1"/>
    </row>
    <row r="248" spans="1:17" x14ac:dyDescent="0.25">
      <c r="A248" s="106" t="s">
        <v>406</v>
      </c>
      <c r="B248" s="102" t="s">
        <v>127</v>
      </c>
      <c r="C248" s="409">
        <f>TNR!$O248</f>
        <v>0</v>
      </c>
      <c r="D248" s="409">
        <f>FNR!$O248</f>
        <v>0</v>
      </c>
      <c r="E248" s="409">
        <f>TMN!$O248</f>
        <v>0</v>
      </c>
      <c r="F248" s="409">
        <f>MJG!$O248</f>
        <v>0</v>
      </c>
      <c r="G248" s="409">
        <f>TOL!$O248</f>
        <v>0</v>
      </c>
      <c r="H248" s="409">
        <f>ANT!$O248</f>
        <v>0</v>
      </c>
      <c r="I248" s="410">
        <f t="shared" si="31"/>
        <v>0</v>
      </c>
      <c r="J248" s="331"/>
      <c r="K248" s="331"/>
      <c r="L248" s="331"/>
      <c r="M248" s="331"/>
      <c r="N248" s="331"/>
      <c r="O248" s="334"/>
      <c r="P248" s="1"/>
      <c r="Q248" s="1"/>
    </row>
    <row r="249" spans="1:17" x14ac:dyDescent="0.25">
      <c r="A249" s="106" t="s">
        <v>407</v>
      </c>
      <c r="B249" s="102" t="s">
        <v>128</v>
      </c>
      <c r="C249" s="409">
        <f>TNR!$O249</f>
        <v>0</v>
      </c>
      <c r="D249" s="409">
        <f>FNR!$O249</f>
        <v>1</v>
      </c>
      <c r="E249" s="409">
        <f>TMN!$O249</f>
        <v>0</v>
      </c>
      <c r="F249" s="409">
        <f>MJG!$O249</f>
        <v>0</v>
      </c>
      <c r="G249" s="409">
        <f>TOL!$O249</f>
        <v>0</v>
      </c>
      <c r="H249" s="409">
        <f>ANT!$O249</f>
        <v>0</v>
      </c>
      <c r="I249" s="410">
        <f t="shared" si="31"/>
        <v>1</v>
      </c>
      <c r="J249" s="331"/>
      <c r="K249" s="331"/>
      <c r="L249" s="331"/>
      <c r="M249" s="331"/>
      <c r="N249" s="331"/>
      <c r="O249" s="334"/>
      <c r="P249" s="1"/>
      <c r="Q249" s="1"/>
    </row>
    <row r="250" spans="1:17" ht="39" x14ac:dyDescent="0.25">
      <c r="A250" s="170" t="s">
        <v>59</v>
      </c>
      <c r="B250" s="298" t="s">
        <v>412</v>
      </c>
      <c r="C250" s="299"/>
      <c r="D250" s="299"/>
      <c r="E250" s="299"/>
      <c r="F250" s="299"/>
      <c r="G250" s="299"/>
      <c r="H250" s="299"/>
      <c r="I250" s="7"/>
      <c r="J250" s="331"/>
      <c r="K250" s="331"/>
      <c r="L250" s="331"/>
      <c r="M250" s="331"/>
      <c r="N250" s="331"/>
      <c r="O250" s="334"/>
      <c r="P250" s="1"/>
      <c r="Q250" s="1"/>
    </row>
    <row r="251" spans="1:17" x14ac:dyDescent="0.25">
      <c r="A251" s="106" t="s">
        <v>408</v>
      </c>
      <c r="B251" s="102" t="s">
        <v>125</v>
      </c>
      <c r="C251" s="409">
        <f>TNR!$O251</f>
        <v>0</v>
      </c>
      <c r="D251" s="409">
        <f>FNR!$O251</f>
        <v>0</v>
      </c>
      <c r="E251" s="409">
        <f>TMN!$O251</f>
        <v>0</v>
      </c>
      <c r="F251" s="409">
        <f>MJG!$O251</f>
        <v>0</v>
      </c>
      <c r="G251" s="409">
        <f>TOL!$O251</f>
        <v>0</v>
      </c>
      <c r="H251" s="409">
        <f>ANT!$O251</f>
        <v>0</v>
      </c>
      <c r="I251" s="410">
        <f t="shared" ref="I251:I254" si="32">SUM(C251:H251)</f>
        <v>0</v>
      </c>
      <c r="J251" s="331"/>
      <c r="K251" s="331"/>
      <c r="L251" s="331"/>
      <c r="M251" s="331"/>
      <c r="N251" s="331"/>
      <c r="O251" s="334"/>
      <c r="P251" s="1"/>
      <c r="Q251" s="1"/>
    </row>
    <row r="252" spans="1:17" x14ac:dyDescent="0.25">
      <c r="A252" s="106" t="s">
        <v>409</v>
      </c>
      <c r="B252" s="102" t="s">
        <v>126</v>
      </c>
      <c r="C252" s="409">
        <f>TNR!$O252</f>
        <v>0</v>
      </c>
      <c r="D252" s="409">
        <f>FNR!$O252</f>
        <v>0</v>
      </c>
      <c r="E252" s="409">
        <f>TMN!$O252</f>
        <v>0</v>
      </c>
      <c r="F252" s="409">
        <f>MJG!$O252</f>
        <v>0</v>
      </c>
      <c r="G252" s="409">
        <f>TOL!$O252</f>
        <v>0</v>
      </c>
      <c r="H252" s="409">
        <f>ANT!$O252</f>
        <v>0</v>
      </c>
      <c r="I252" s="410">
        <f t="shared" si="32"/>
        <v>0</v>
      </c>
      <c r="J252" s="331"/>
      <c r="K252" s="331"/>
      <c r="L252" s="331"/>
      <c r="M252" s="331"/>
      <c r="N252" s="331"/>
      <c r="O252" s="334"/>
      <c r="P252" s="1"/>
      <c r="Q252" s="1"/>
    </row>
    <row r="253" spans="1:17" x14ac:dyDescent="0.25">
      <c r="A253" s="106" t="s">
        <v>410</v>
      </c>
      <c r="B253" s="102" t="s">
        <v>127</v>
      </c>
      <c r="C253" s="409">
        <f>TNR!$O253</f>
        <v>0</v>
      </c>
      <c r="D253" s="409">
        <f>FNR!$O253</f>
        <v>0</v>
      </c>
      <c r="E253" s="409">
        <f>TMN!$O253</f>
        <v>0</v>
      </c>
      <c r="F253" s="409">
        <f>MJG!$O253</f>
        <v>0</v>
      </c>
      <c r="G253" s="409">
        <f>TOL!$O253</f>
        <v>0</v>
      </c>
      <c r="H253" s="409">
        <f>ANT!$O253</f>
        <v>0</v>
      </c>
      <c r="I253" s="410">
        <f t="shared" si="32"/>
        <v>0</v>
      </c>
      <c r="J253" s="331"/>
      <c r="K253" s="331"/>
      <c r="L253" s="331"/>
      <c r="M253" s="331"/>
      <c r="N253" s="331"/>
      <c r="O253" s="334"/>
      <c r="P253" s="1"/>
      <c r="Q253" s="1"/>
    </row>
    <row r="254" spans="1:17" x14ac:dyDescent="0.25">
      <c r="A254" s="106" t="s">
        <v>411</v>
      </c>
      <c r="B254" s="102" t="s">
        <v>128</v>
      </c>
      <c r="C254" s="409">
        <f>TNR!$O254</f>
        <v>0</v>
      </c>
      <c r="D254" s="409">
        <f>FNR!$O254</f>
        <v>0</v>
      </c>
      <c r="E254" s="409">
        <f>TMN!$O254</f>
        <v>0</v>
      </c>
      <c r="F254" s="409">
        <f>MJG!$O254</f>
        <v>0</v>
      </c>
      <c r="G254" s="409">
        <f>TOL!$O254</f>
        <v>0</v>
      </c>
      <c r="H254" s="409">
        <f>ANT!$O254</f>
        <v>0</v>
      </c>
      <c r="I254" s="410">
        <f t="shared" si="32"/>
        <v>0</v>
      </c>
      <c r="J254" s="331"/>
      <c r="K254" s="331"/>
      <c r="L254" s="331"/>
      <c r="M254" s="331"/>
      <c r="N254" s="331"/>
      <c r="O254" s="334"/>
      <c r="P254" s="1"/>
      <c r="Q254" s="1"/>
    </row>
    <row r="255" spans="1:17" x14ac:dyDescent="0.25">
      <c r="A255" s="107" t="s">
        <v>60</v>
      </c>
      <c r="B255" s="83" t="s">
        <v>200</v>
      </c>
      <c r="C255" s="67"/>
      <c r="D255" s="67"/>
      <c r="E255" s="67"/>
      <c r="F255" s="67"/>
      <c r="G255" s="67"/>
      <c r="H255" s="67"/>
      <c r="I255" s="7"/>
      <c r="J255" s="332"/>
      <c r="K255" s="332"/>
      <c r="L255" s="332"/>
      <c r="M255" s="332"/>
      <c r="N255" s="332"/>
      <c r="O255" s="333"/>
      <c r="P255" s="1"/>
      <c r="Q255" s="1"/>
    </row>
    <row r="256" spans="1:17" x14ac:dyDescent="0.25">
      <c r="A256" s="106" t="s">
        <v>415</v>
      </c>
      <c r="B256" s="102" t="s">
        <v>125</v>
      </c>
      <c r="C256" s="409">
        <f>TNR!$O256</f>
        <v>4</v>
      </c>
      <c r="D256" s="409">
        <f>FNR!$O256</f>
        <v>0</v>
      </c>
      <c r="E256" s="409">
        <f>TMN!$O256</f>
        <v>4</v>
      </c>
      <c r="F256" s="409">
        <f>MJG!$O256</f>
        <v>2</v>
      </c>
      <c r="G256" s="409">
        <f>TOL!$O256</f>
        <v>1</v>
      </c>
      <c r="H256" s="409">
        <f>ANT!$O256</f>
        <v>4</v>
      </c>
      <c r="I256" s="410">
        <f t="shared" ref="I256:I259" si="33">SUM(C256:H256)</f>
        <v>15</v>
      </c>
      <c r="J256" s="331"/>
      <c r="K256" s="331"/>
      <c r="L256" s="331"/>
      <c r="M256" s="331"/>
      <c r="N256" s="331"/>
      <c r="O256" s="334"/>
      <c r="P256" s="1"/>
      <c r="Q256" s="24"/>
    </row>
    <row r="257" spans="1:28" x14ac:dyDescent="0.25">
      <c r="A257" s="106" t="s">
        <v>416</v>
      </c>
      <c r="B257" s="102" t="s">
        <v>126</v>
      </c>
      <c r="C257" s="409">
        <f>TNR!$O257</f>
        <v>2</v>
      </c>
      <c r="D257" s="409">
        <f>FNR!$O257</f>
        <v>0</v>
      </c>
      <c r="E257" s="409">
        <f>TMN!$O257</f>
        <v>1</v>
      </c>
      <c r="F257" s="409">
        <f>MJG!$O257</f>
        <v>0</v>
      </c>
      <c r="G257" s="409">
        <f>TOL!$O257</f>
        <v>0</v>
      </c>
      <c r="H257" s="409">
        <f>ANT!$O257</f>
        <v>2</v>
      </c>
      <c r="I257" s="410">
        <f t="shared" si="33"/>
        <v>5</v>
      </c>
      <c r="J257" s="331"/>
      <c r="K257" s="331"/>
      <c r="L257" s="331"/>
      <c r="M257" s="331"/>
      <c r="N257" s="331"/>
      <c r="O257" s="334"/>
      <c r="P257" s="1"/>
      <c r="Q257" s="24"/>
    </row>
    <row r="258" spans="1:28" x14ac:dyDescent="0.25">
      <c r="A258" s="106" t="s">
        <v>417</v>
      </c>
      <c r="B258" s="102" t="s">
        <v>127</v>
      </c>
      <c r="C258" s="409">
        <f>TNR!$O258</f>
        <v>0</v>
      </c>
      <c r="D258" s="409">
        <f>FNR!$O258</f>
        <v>0</v>
      </c>
      <c r="E258" s="409">
        <f>TMN!$O258</f>
        <v>0</v>
      </c>
      <c r="F258" s="409">
        <f>MJG!$O258</f>
        <v>0</v>
      </c>
      <c r="G258" s="409">
        <f>TOL!$O258</f>
        <v>0</v>
      </c>
      <c r="H258" s="409">
        <f>ANT!$O258</f>
        <v>0</v>
      </c>
      <c r="I258" s="410">
        <f t="shared" si="33"/>
        <v>0</v>
      </c>
      <c r="J258" s="331"/>
      <c r="K258" s="331"/>
      <c r="L258" s="331"/>
      <c r="M258" s="331"/>
      <c r="N258" s="331"/>
      <c r="O258" s="334"/>
      <c r="P258" s="1"/>
      <c r="Q258" s="1"/>
    </row>
    <row r="259" spans="1:28" x14ac:dyDescent="0.25">
      <c r="A259" s="106" t="s">
        <v>418</v>
      </c>
      <c r="B259" s="102" t="s">
        <v>128</v>
      </c>
      <c r="C259" s="409">
        <f>TNR!$O259</f>
        <v>2</v>
      </c>
      <c r="D259" s="409">
        <f>FNR!$O259</f>
        <v>0</v>
      </c>
      <c r="E259" s="409">
        <f>TMN!$O259</f>
        <v>1</v>
      </c>
      <c r="F259" s="409">
        <f>MJG!$O259</f>
        <v>0</v>
      </c>
      <c r="G259" s="409">
        <f>TOL!$O259</f>
        <v>0</v>
      </c>
      <c r="H259" s="409">
        <f>ANT!$O259</f>
        <v>2</v>
      </c>
      <c r="I259" s="410">
        <f t="shared" si="33"/>
        <v>5</v>
      </c>
      <c r="J259" s="331"/>
      <c r="K259" s="331"/>
      <c r="L259" s="331"/>
      <c r="M259" s="331"/>
      <c r="N259" s="331"/>
      <c r="O259" s="334"/>
      <c r="P259" s="1"/>
      <c r="Q259" s="1"/>
    </row>
    <row r="260" spans="1:28" x14ac:dyDescent="0.25">
      <c r="A260" s="1"/>
      <c r="B260" s="78"/>
      <c r="C260" s="76"/>
      <c r="D260" s="76"/>
      <c r="E260" s="76"/>
      <c r="F260" s="76"/>
      <c r="G260" s="76"/>
      <c r="H260" s="77"/>
      <c r="I260" s="77"/>
      <c r="J260" s="76"/>
      <c r="K260" s="76"/>
      <c r="L260" s="76"/>
      <c r="M260" s="76"/>
      <c r="N260" s="76"/>
      <c r="O260" s="57"/>
      <c r="P260" s="1"/>
      <c r="Q260" s="1"/>
    </row>
    <row r="261" spans="1:28" x14ac:dyDescent="0.25">
      <c r="A261" s="1"/>
      <c r="B261" s="2"/>
      <c r="C261" s="1"/>
      <c r="D261" s="1"/>
      <c r="E261" s="1"/>
      <c r="F261" s="1"/>
      <c r="G261" s="22"/>
      <c r="H261" s="30"/>
      <c r="I261" s="1"/>
      <c r="J261" s="1"/>
      <c r="K261" s="1"/>
      <c r="L261" s="1"/>
      <c r="M261" s="1"/>
      <c r="N261" s="1"/>
      <c r="O261" s="1"/>
      <c r="P261" s="1"/>
      <c r="Q261" s="1"/>
    </row>
    <row r="262" spans="1:28" ht="15.75" x14ac:dyDescent="0.25">
      <c r="A262" s="1"/>
      <c r="B262" s="187" t="s">
        <v>485</v>
      </c>
      <c r="C262" s="74"/>
      <c r="D262" s="74"/>
      <c r="E262" s="74"/>
      <c r="F262" s="74"/>
      <c r="G262" s="74"/>
      <c r="H262" s="74"/>
      <c r="I262" s="74"/>
      <c r="J262" s="1"/>
      <c r="K262" s="1"/>
      <c r="L262" s="1"/>
      <c r="M262" s="1"/>
      <c r="N262" s="1"/>
      <c r="O262" s="1"/>
      <c r="P262" s="1"/>
      <c r="Q262" s="1"/>
    </row>
    <row r="263" spans="1:28" ht="15.75" x14ac:dyDescent="0.25">
      <c r="A263" s="1"/>
      <c r="B263" s="75"/>
      <c r="C263" s="74"/>
      <c r="D263" s="74"/>
      <c r="E263" s="74"/>
      <c r="F263" s="74"/>
      <c r="G263" s="74"/>
      <c r="H263" s="74"/>
      <c r="I263" s="74"/>
      <c r="J263" s="1"/>
      <c r="K263" s="1"/>
      <c r="L263" s="1"/>
      <c r="M263" s="1"/>
      <c r="N263" s="1"/>
      <c r="O263" s="1"/>
      <c r="P263" s="1"/>
      <c r="Q263" s="1"/>
    </row>
    <row r="264" spans="1:28" x14ac:dyDescent="0.25">
      <c r="A264" s="110" t="s">
        <v>210</v>
      </c>
      <c r="B264" s="98"/>
      <c r="C264" s="341" t="s">
        <v>446</v>
      </c>
      <c r="D264" s="341" t="s">
        <v>447</v>
      </c>
      <c r="E264" s="341" t="s">
        <v>448</v>
      </c>
      <c r="F264" s="341" t="s">
        <v>449</v>
      </c>
      <c r="G264" s="341" t="s">
        <v>450</v>
      </c>
      <c r="H264" s="341" t="s">
        <v>451</v>
      </c>
      <c r="I264" s="141" t="s">
        <v>479</v>
      </c>
      <c r="J264" s="175"/>
      <c r="K264" s="175"/>
      <c r="L264" s="175"/>
      <c r="M264" s="175"/>
      <c r="N264" s="175"/>
      <c r="O264" s="176"/>
      <c r="P264" s="1"/>
      <c r="Q264" s="1"/>
    </row>
    <row r="265" spans="1:28" ht="26.25" x14ac:dyDescent="0.25">
      <c r="A265" s="107" t="s">
        <v>13</v>
      </c>
      <c r="B265" s="9" t="s">
        <v>206</v>
      </c>
      <c r="C265" s="409">
        <f>TNR!$C265</f>
        <v>0</v>
      </c>
      <c r="D265" s="409">
        <f>FNR!$C265</f>
        <v>0</v>
      </c>
      <c r="E265" s="409">
        <f>TMN!$C265</f>
        <v>22</v>
      </c>
      <c r="F265" s="409">
        <f>MJG!$C265</f>
        <v>30</v>
      </c>
      <c r="G265" s="409">
        <f>TOL!$C265</f>
        <v>0</v>
      </c>
      <c r="H265" s="409">
        <f>ANT!$C265</f>
        <v>40</v>
      </c>
      <c r="I265" s="410">
        <f t="shared" ref="I265:I268" si="34">SUM(C265:H265)</f>
        <v>92</v>
      </c>
      <c r="J265" s="181"/>
      <c r="K265" s="181"/>
      <c r="L265" s="181"/>
      <c r="M265" s="181"/>
      <c r="N265" s="181"/>
      <c r="O265" s="182"/>
      <c r="P265" s="1"/>
      <c r="Q265" s="1"/>
    </row>
    <row r="266" spans="1:28" ht="26.25" x14ac:dyDescent="0.25">
      <c r="A266" s="107" t="s">
        <v>19</v>
      </c>
      <c r="B266" s="9" t="s">
        <v>207</v>
      </c>
      <c r="C266" s="409">
        <f>TNR!$C266</f>
        <v>0</v>
      </c>
      <c r="D266" s="409">
        <f>FNR!$C266</f>
        <v>0</v>
      </c>
      <c r="E266" s="409">
        <f>TMN!$C266</f>
        <v>22</v>
      </c>
      <c r="F266" s="409">
        <f>MJG!$C266</f>
        <v>30</v>
      </c>
      <c r="G266" s="409">
        <f>TOL!$C266</f>
        <v>0</v>
      </c>
      <c r="H266" s="409">
        <f>ANT!$C266</f>
        <v>40</v>
      </c>
      <c r="I266" s="410">
        <f t="shared" si="34"/>
        <v>92</v>
      </c>
      <c r="J266" s="181"/>
      <c r="K266" s="181"/>
      <c r="L266" s="181"/>
      <c r="M266" s="181"/>
      <c r="N266" s="181"/>
      <c r="O266" s="18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5.5" x14ac:dyDescent="0.25">
      <c r="A267" s="107" t="s">
        <v>25</v>
      </c>
      <c r="B267" s="15" t="s">
        <v>208</v>
      </c>
      <c r="C267" s="409">
        <f>TNR!$C267</f>
        <v>0</v>
      </c>
      <c r="D267" s="409">
        <f>FNR!$C267</f>
        <v>0</v>
      </c>
      <c r="E267" s="409">
        <f>TMN!$C267</f>
        <v>0</v>
      </c>
      <c r="F267" s="409">
        <f>MJG!$C267</f>
        <v>0</v>
      </c>
      <c r="G267" s="409">
        <f>TOL!$C267</f>
        <v>0</v>
      </c>
      <c r="H267" s="409">
        <f>ANT!$C267</f>
        <v>0</v>
      </c>
      <c r="I267" s="410">
        <f t="shared" si="34"/>
        <v>0</v>
      </c>
      <c r="J267" s="181"/>
      <c r="K267" s="181"/>
      <c r="L267" s="181"/>
      <c r="M267" s="181"/>
      <c r="N267" s="181"/>
      <c r="O267" s="18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08" t="s">
        <v>33</v>
      </c>
      <c r="B268" s="15" t="s">
        <v>209</v>
      </c>
      <c r="C268" s="409">
        <f>TNR!$C268</f>
        <v>0</v>
      </c>
      <c r="D268" s="409">
        <f>FNR!$C268</f>
        <v>0</v>
      </c>
      <c r="E268" s="409">
        <f>TMN!$C268</f>
        <v>0</v>
      </c>
      <c r="F268" s="409">
        <f>MJG!$C268</f>
        <v>0</v>
      </c>
      <c r="G268" s="409">
        <f>TOL!$C268</f>
        <v>0</v>
      </c>
      <c r="H268" s="409">
        <f>ANT!$C268</f>
        <v>0</v>
      </c>
      <c r="I268" s="410">
        <f t="shared" si="34"/>
        <v>0</v>
      </c>
      <c r="J268" s="181"/>
      <c r="K268" s="181"/>
      <c r="L268" s="181"/>
      <c r="M268" s="181"/>
      <c r="N268" s="181"/>
      <c r="O268" s="182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31.5" x14ac:dyDescent="0.25">
      <c r="A271" s="24"/>
      <c r="B271" s="75" t="s">
        <v>452</v>
      </c>
      <c r="C271" s="74"/>
      <c r="D271" s="74"/>
      <c r="E271" s="74"/>
      <c r="F271" s="74"/>
      <c r="G271" s="74"/>
      <c r="H271" s="74"/>
      <c r="I271" s="74"/>
      <c r="J271" s="58"/>
      <c r="K271" s="58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x14ac:dyDescent="0.25">
      <c r="A272" s="24"/>
      <c r="B272" s="75"/>
      <c r="C272" s="74"/>
      <c r="D272" s="74"/>
      <c r="E272" s="74"/>
      <c r="F272" s="74"/>
      <c r="G272" s="74"/>
      <c r="H272" s="74"/>
      <c r="I272" s="74"/>
      <c r="J272" s="58"/>
      <c r="K272" s="58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x14ac:dyDescent="0.25">
      <c r="A273" s="110" t="s">
        <v>214</v>
      </c>
      <c r="B273" s="105"/>
      <c r="C273" s="341" t="s">
        <v>446</v>
      </c>
      <c r="D273" s="341" t="s">
        <v>447</v>
      </c>
      <c r="E273" s="341" t="s">
        <v>448</v>
      </c>
      <c r="F273" s="341" t="s">
        <v>449</v>
      </c>
      <c r="G273" s="341" t="s">
        <v>450</v>
      </c>
      <c r="H273" s="341" t="s">
        <v>451</v>
      </c>
      <c r="I273" s="141" t="s">
        <v>479</v>
      </c>
      <c r="J273" s="175"/>
      <c r="K273" s="175"/>
      <c r="L273" s="175"/>
      <c r="M273" s="175"/>
      <c r="N273" s="175"/>
      <c r="O273" s="176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x14ac:dyDescent="0.25">
      <c r="A274" s="109" t="s">
        <v>13</v>
      </c>
      <c r="B274" s="9" t="s">
        <v>211</v>
      </c>
      <c r="C274" s="409">
        <f>TNR!$O274</f>
        <v>9</v>
      </c>
      <c r="D274" s="409">
        <f>FNR!$O274</f>
        <v>4</v>
      </c>
      <c r="E274" s="409">
        <f>TMN!$O274</f>
        <v>5</v>
      </c>
      <c r="F274" s="409">
        <f>MJG!$O274</f>
        <v>4</v>
      </c>
      <c r="G274" s="409">
        <f>TOL!$O274</f>
        <v>2</v>
      </c>
      <c r="H274" s="409">
        <f>ANT!$O274</f>
        <v>9</v>
      </c>
      <c r="I274" s="410">
        <f t="shared" ref="I274:I276" si="35">SUM(C274:H274)</f>
        <v>33</v>
      </c>
      <c r="J274" s="181"/>
      <c r="K274" s="181"/>
      <c r="L274" s="181"/>
      <c r="M274" s="181"/>
      <c r="N274" s="181"/>
      <c r="O274" s="182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x14ac:dyDescent="0.25">
      <c r="A275" s="109" t="s">
        <v>19</v>
      </c>
      <c r="B275" s="9" t="s">
        <v>212</v>
      </c>
      <c r="C275" s="409">
        <f>TNR!$O275</f>
        <v>4</v>
      </c>
      <c r="D275" s="409">
        <f>FNR!$O275</f>
        <v>4</v>
      </c>
      <c r="E275" s="409">
        <f>TMN!$O275</f>
        <v>4</v>
      </c>
      <c r="F275" s="409">
        <f>MJG!$O275</f>
        <v>3</v>
      </c>
      <c r="G275" s="409">
        <f>TOL!$O275</f>
        <v>2</v>
      </c>
      <c r="H275" s="409">
        <f>ANT!$O275</f>
        <v>9</v>
      </c>
      <c r="I275" s="410">
        <f t="shared" si="35"/>
        <v>26</v>
      </c>
      <c r="J275" s="181"/>
      <c r="K275" s="181"/>
      <c r="L275" s="181"/>
      <c r="M275" s="181"/>
      <c r="N275" s="181"/>
      <c r="O275" s="182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x14ac:dyDescent="0.25">
      <c r="A276" s="109" t="s">
        <v>25</v>
      </c>
      <c r="B276" s="9" t="s">
        <v>213</v>
      </c>
      <c r="C276" s="409">
        <f>TNR!$O276</f>
        <v>5</v>
      </c>
      <c r="D276" s="409">
        <f>FNR!$O276</f>
        <v>0</v>
      </c>
      <c r="E276" s="409">
        <f>TMN!$O276</f>
        <v>9</v>
      </c>
      <c r="F276" s="409">
        <f>MJG!$O276</f>
        <v>1</v>
      </c>
      <c r="G276" s="409">
        <f>TOL!$O276</f>
        <v>0</v>
      </c>
      <c r="H276" s="409">
        <f>ANT!$O276</f>
        <v>0</v>
      </c>
      <c r="I276" s="410">
        <f t="shared" si="35"/>
        <v>15</v>
      </c>
      <c r="J276" s="181"/>
      <c r="K276" s="181"/>
      <c r="L276" s="181"/>
      <c r="M276" s="181"/>
      <c r="N276" s="181"/>
      <c r="O276" s="182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x14ac:dyDescent="0.25">
      <c r="A277" s="726" t="s">
        <v>33</v>
      </c>
      <c r="B277" s="9" t="s">
        <v>453</v>
      </c>
      <c r="C277" s="409">
        <f>TNR!$O277</f>
        <v>2</v>
      </c>
      <c r="D277" s="409">
        <f>FNR!$O277</f>
        <v>0</v>
      </c>
      <c r="E277" s="409">
        <f>TMN!$O277</f>
        <v>1</v>
      </c>
      <c r="F277" s="409">
        <f>MJG!$O277</f>
        <v>0</v>
      </c>
      <c r="G277" s="409">
        <f>TOL!$O277</f>
        <v>0</v>
      </c>
      <c r="H277" s="409">
        <f>ANT!$O277</f>
        <v>0</v>
      </c>
      <c r="I277" s="410">
        <f t="shared" ref="I277:I279" si="36">SUM(C277:H277)</f>
        <v>3</v>
      </c>
      <c r="J277" s="181"/>
      <c r="K277" s="181"/>
      <c r="L277" s="181"/>
      <c r="M277" s="181"/>
      <c r="N277" s="181"/>
      <c r="O277" s="182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x14ac:dyDescent="0.25">
      <c r="A278" s="726" t="s">
        <v>35</v>
      </c>
      <c r="B278" s="9" t="s">
        <v>454</v>
      </c>
      <c r="C278" s="409">
        <f>TNR!$O278</f>
        <v>0</v>
      </c>
      <c r="D278" s="409">
        <f>FNR!$O278</f>
        <v>0</v>
      </c>
      <c r="E278" s="409">
        <f>TMN!$O278</f>
        <v>0</v>
      </c>
      <c r="F278" s="409">
        <f>MJG!$O278</f>
        <v>0</v>
      </c>
      <c r="G278" s="409">
        <f>TOL!$O278</f>
        <v>0</v>
      </c>
      <c r="H278" s="409">
        <f>ANT!$O278</f>
        <v>0</v>
      </c>
      <c r="I278" s="410">
        <f t="shared" si="36"/>
        <v>0</v>
      </c>
      <c r="J278" s="181"/>
      <c r="K278" s="181"/>
      <c r="L278" s="181"/>
      <c r="M278" s="181"/>
      <c r="N278" s="181"/>
      <c r="O278" s="182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x14ac:dyDescent="0.25">
      <c r="A279" s="726" t="s">
        <v>37</v>
      </c>
      <c r="B279" s="9" t="s">
        <v>213</v>
      </c>
      <c r="C279" s="409">
        <f>TNR!$O279</f>
        <v>2</v>
      </c>
      <c r="D279" s="409">
        <f>FNR!$O279</f>
        <v>0</v>
      </c>
      <c r="E279" s="409">
        <f>TMN!$O279</f>
        <v>1</v>
      </c>
      <c r="F279" s="409">
        <f>MJG!$O279</f>
        <v>0</v>
      </c>
      <c r="G279" s="409">
        <f>TOL!$O279</f>
        <v>0</v>
      </c>
      <c r="H279" s="409">
        <f>ANT!$O279</f>
        <v>0</v>
      </c>
      <c r="I279" s="410">
        <f t="shared" si="36"/>
        <v>3</v>
      </c>
      <c r="J279" s="181"/>
      <c r="K279" s="181"/>
      <c r="L279" s="181"/>
      <c r="M279" s="181"/>
      <c r="N279" s="181"/>
      <c r="O279" s="182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x14ac:dyDescent="0.25">
      <c r="A282" s="1"/>
      <c r="B282" s="189" t="s">
        <v>486</v>
      </c>
      <c r="C282" s="74"/>
      <c r="D282" s="74"/>
      <c r="E282" s="74"/>
      <c r="F282" s="74"/>
      <c r="G282" s="74"/>
      <c r="H282" s="74"/>
      <c r="I282" s="7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79"/>
      <c r="C283" s="74"/>
      <c r="D283" s="74"/>
      <c r="E283" s="74"/>
      <c r="F283" s="74"/>
      <c r="G283" s="74"/>
      <c r="H283" s="74"/>
      <c r="I283" s="7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" customHeight="1" x14ac:dyDescent="0.25">
      <c r="A284" s="1339" t="s">
        <v>220</v>
      </c>
      <c r="B284" s="1343" t="s">
        <v>215</v>
      </c>
      <c r="C284" s="1336" t="s">
        <v>423</v>
      </c>
      <c r="D284" s="1336"/>
      <c r="E284" s="1336"/>
      <c r="F284" s="1336"/>
      <c r="G284" s="1336"/>
      <c r="H284" s="1336"/>
      <c r="I284" s="1336"/>
      <c r="J284" s="1332" t="s">
        <v>424</v>
      </c>
      <c r="K284" s="1332"/>
      <c r="L284" s="1332"/>
      <c r="M284" s="1332"/>
      <c r="N284" s="1332"/>
      <c r="O284" s="1332"/>
      <c r="P284" s="1332"/>
    </row>
    <row r="285" spans="1:28" ht="26.25" x14ac:dyDescent="0.25">
      <c r="A285" s="1340"/>
      <c r="B285" s="1344"/>
      <c r="C285" s="341" t="s">
        <v>446</v>
      </c>
      <c r="D285" s="341" t="s">
        <v>447</v>
      </c>
      <c r="E285" s="341" t="s">
        <v>448</v>
      </c>
      <c r="F285" s="341" t="s">
        <v>449</v>
      </c>
      <c r="G285" s="341" t="s">
        <v>450</v>
      </c>
      <c r="H285" s="341" t="s">
        <v>451</v>
      </c>
      <c r="I285" s="142" t="s">
        <v>479</v>
      </c>
      <c r="J285" s="341" t="s">
        <v>446</v>
      </c>
      <c r="K285" s="341" t="s">
        <v>447</v>
      </c>
      <c r="L285" s="341" t="s">
        <v>448</v>
      </c>
      <c r="M285" s="341" t="s">
        <v>449</v>
      </c>
      <c r="N285" s="341" t="s">
        <v>450</v>
      </c>
      <c r="O285" s="341" t="s">
        <v>451</v>
      </c>
      <c r="P285" s="142" t="s">
        <v>479</v>
      </c>
    </row>
    <row r="286" spans="1:28" x14ac:dyDescent="0.25">
      <c r="A286" s="107" t="s">
        <v>13</v>
      </c>
      <c r="B286" s="157" t="s">
        <v>377</v>
      </c>
      <c r="C286" s="413">
        <f>TNR!$O286</f>
        <v>1</v>
      </c>
      <c r="D286" s="413">
        <f>FNR!$O286</f>
        <v>0</v>
      </c>
      <c r="E286" s="413">
        <f>TMN!$O286</f>
        <v>0</v>
      </c>
      <c r="F286" s="413">
        <f>MJG!$O286</f>
        <v>0</v>
      </c>
      <c r="G286" s="413">
        <f>TOL!$O286</f>
        <v>0</v>
      </c>
      <c r="H286" s="413">
        <f>ANT!$O286</f>
        <v>0</v>
      </c>
      <c r="I286" s="414">
        <f>SUM(C286:H286)</f>
        <v>1</v>
      </c>
      <c r="J286" s="393">
        <f>TNR!$AB286</f>
        <v>0</v>
      </c>
      <c r="K286" s="393">
        <f>FNR!$AB286</f>
        <v>0</v>
      </c>
      <c r="L286" s="393">
        <f>TMN!$AB286</f>
        <v>0</v>
      </c>
      <c r="M286" s="393">
        <f>MJG!$AB286</f>
        <v>0</v>
      </c>
      <c r="N286" s="393">
        <f>TOL!$AB286</f>
        <v>0</v>
      </c>
      <c r="O286" s="393">
        <f>ANT!$AB286</f>
        <v>0</v>
      </c>
      <c r="P286" s="397">
        <f>SUM(J286:O286)</f>
        <v>0</v>
      </c>
    </row>
    <row r="287" spans="1:28" x14ac:dyDescent="0.25">
      <c r="A287" s="107" t="s">
        <v>19</v>
      </c>
      <c r="B287" s="157" t="s">
        <v>381</v>
      </c>
      <c r="C287" s="413">
        <f>TNR!$O287</f>
        <v>0</v>
      </c>
      <c r="D287" s="413">
        <f>FNR!$O287</f>
        <v>0</v>
      </c>
      <c r="E287" s="413">
        <f>TMN!$O287</f>
        <v>0</v>
      </c>
      <c r="F287" s="413">
        <f>MJG!$O287</f>
        <v>0</v>
      </c>
      <c r="G287" s="413">
        <f>TOL!$O287</f>
        <v>0</v>
      </c>
      <c r="H287" s="413">
        <f>ANT!$O287</f>
        <v>0</v>
      </c>
      <c r="I287" s="414">
        <f t="shared" ref="I287:I332" si="37">SUM(C287:H287)</f>
        <v>0</v>
      </c>
      <c r="J287" s="393">
        <f>TNR!$AB287</f>
        <v>0</v>
      </c>
      <c r="K287" s="393">
        <f>FNR!$AB287</f>
        <v>0</v>
      </c>
      <c r="L287" s="393">
        <f>TMN!$AB287</f>
        <v>0</v>
      </c>
      <c r="M287" s="393">
        <f>MJG!$AB287</f>
        <v>0</v>
      </c>
      <c r="N287" s="393">
        <f>TOL!$AB287</f>
        <v>0</v>
      </c>
      <c r="O287" s="393">
        <f>ANT!$AB287</f>
        <v>0</v>
      </c>
      <c r="P287" s="397">
        <f t="shared" ref="P287:P332" si="38">SUM(J287:O287)</f>
        <v>0</v>
      </c>
    </row>
    <row r="288" spans="1:28" x14ac:dyDescent="0.25">
      <c r="A288" s="107" t="s">
        <v>25</v>
      </c>
      <c r="B288" s="157" t="s">
        <v>384</v>
      </c>
      <c r="C288" s="413">
        <f>TNR!$O288</f>
        <v>0</v>
      </c>
      <c r="D288" s="413">
        <f>FNR!$O288</f>
        <v>0</v>
      </c>
      <c r="E288" s="413">
        <f>TMN!$O288</f>
        <v>0</v>
      </c>
      <c r="F288" s="413">
        <f>MJG!$O288</f>
        <v>0</v>
      </c>
      <c r="G288" s="413">
        <f>TOL!$O288</f>
        <v>0</v>
      </c>
      <c r="H288" s="413">
        <f>ANT!$O288</f>
        <v>0</v>
      </c>
      <c r="I288" s="414">
        <f t="shared" si="37"/>
        <v>0</v>
      </c>
      <c r="J288" s="393">
        <f>TNR!$AB288</f>
        <v>0</v>
      </c>
      <c r="K288" s="393">
        <f>FNR!$AB288</f>
        <v>0</v>
      </c>
      <c r="L288" s="393">
        <f>TMN!$AB288</f>
        <v>0</v>
      </c>
      <c r="M288" s="393">
        <f>MJG!$AB288</f>
        <v>0</v>
      </c>
      <c r="N288" s="393">
        <f>TOL!$AB288</f>
        <v>0</v>
      </c>
      <c r="O288" s="393">
        <f>ANT!$AB288</f>
        <v>0</v>
      </c>
      <c r="P288" s="397">
        <f t="shared" si="38"/>
        <v>0</v>
      </c>
    </row>
    <row r="289" spans="1:16" x14ac:dyDescent="0.25">
      <c r="A289" s="107" t="s">
        <v>33</v>
      </c>
      <c r="B289" s="157" t="s">
        <v>358</v>
      </c>
      <c r="C289" s="413">
        <f>TNR!$O289</f>
        <v>0</v>
      </c>
      <c r="D289" s="413">
        <f>FNR!$O289</f>
        <v>0</v>
      </c>
      <c r="E289" s="413">
        <f>TMN!$O289</f>
        <v>0</v>
      </c>
      <c r="F289" s="413">
        <f>MJG!$O289</f>
        <v>0</v>
      </c>
      <c r="G289" s="413">
        <f>TOL!$O289</f>
        <v>0</v>
      </c>
      <c r="H289" s="413">
        <f>ANT!$O289</f>
        <v>0</v>
      </c>
      <c r="I289" s="414">
        <f t="shared" si="37"/>
        <v>0</v>
      </c>
      <c r="J289" s="393">
        <f>TNR!$AB289</f>
        <v>0</v>
      </c>
      <c r="K289" s="393">
        <f>FNR!$AB289</f>
        <v>0</v>
      </c>
      <c r="L289" s="393">
        <f>TMN!$AB289</f>
        <v>0</v>
      </c>
      <c r="M289" s="393">
        <f>MJG!$AB289</f>
        <v>0</v>
      </c>
      <c r="N289" s="393">
        <f>TOL!$AB289</f>
        <v>0</v>
      </c>
      <c r="O289" s="393">
        <f>ANT!$AB289</f>
        <v>0</v>
      </c>
      <c r="P289" s="397">
        <f t="shared" si="38"/>
        <v>0</v>
      </c>
    </row>
    <row r="290" spans="1:16" x14ac:dyDescent="0.25">
      <c r="A290" s="107" t="s">
        <v>35</v>
      </c>
      <c r="B290" s="157" t="s">
        <v>357</v>
      </c>
      <c r="C290" s="413">
        <f>TNR!$O290</f>
        <v>0</v>
      </c>
      <c r="D290" s="413">
        <f>FNR!$O290</f>
        <v>5</v>
      </c>
      <c r="E290" s="413">
        <f>TMN!$O290</f>
        <v>0</v>
      </c>
      <c r="F290" s="413">
        <f>MJG!$O290</f>
        <v>0</v>
      </c>
      <c r="G290" s="413">
        <f>TOL!$O290</f>
        <v>0</v>
      </c>
      <c r="H290" s="413">
        <f>ANT!$O290</f>
        <v>0</v>
      </c>
      <c r="I290" s="414">
        <f t="shared" si="37"/>
        <v>5</v>
      </c>
      <c r="J290" s="393">
        <f>TNR!$AB290</f>
        <v>0</v>
      </c>
      <c r="K290" s="393">
        <f>FNR!$AB290</f>
        <v>0</v>
      </c>
      <c r="L290" s="393">
        <f>TMN!$AB290</f>
        <v>0</v>
      </c>
      <c r="M290" s="393">
        <f>MJG!$AB290</f>
        <v>0</v>
      </c>
      <c r="N290" s="393">
        <f>TOL!$AB290</f>
        <v>0</v>
      </c>
      <c r="O290" s="393">
        <f>ANT!$AB290</f>
        <v>0</v>
      </c>
      <c r="P290" s="397">
        <f t="shared" si="38"/>
        <v>0</v>
      </c>
    </row>
    <row r="291" spans="1:16" x14ac:dyDescent="0.25">
      <c r="A291" s="107" t="s">
        <v>37</v>
      </c>
      <c r="B291" s="157" t="s">
        <v>355</v>
      </c>
      <c r="C291" s="413">
        <f>TNR!$O291</f>
        <v>0</v>
      </c>
      <c r="D291" s="413">
        <f>FNR!$O291</f>
        <v>0</v>
      </c>
      <c r="E291" s="413">
        <f>TMN!$O291</f>
        <v>0</v>
      </c>
      <c r="F291" s="413">
        <f>MJG!$O291</f>
        <v>0</v>
      </c>
      <c r="G291" s="413">
        <f>TOL!$O291</f>
        <v>0</v>
      </c>
      <c r="H291" s="413">
        <f>ANT!$O291</f>
        <v>0</v>
      </c>
      <c r="I291" s="414">
        <f t="shared" si="37"/>
        <v>0</v>
      </c>
      <c r="J291" s="393">
        <f>TNR!$AB291</f>
        <v>0</v>
      </c>
      <c r="K291" s="393">
        <f>FNR!$AB291</f>
        <v>0</v>
      </c>
      <c r="L291" s="393">
        <f>TMN!$AB291</f>
        <v>0</v>
      </c>
      <c r="M291" s="393">
        <f>MJG!$AB291</f>
        <v>0</v>
      </c>
      <c r="N291" s="393">
        <f>TOL!$AB291</f>
        <v>0</v>
      </c>
      <c r="O291" s="393">
        <f>ANT!$AB291</f>
        <v>0</v>
      </c>
      <c r="P291" s="397">
        <f t="shared" si="38"/>
        <v>0</v>
      </c>
    </row>
    <row r="292" spans="1:16" x14ac:dyDescent="0.25">
      <c r="A292" s="107" t="s">
        <v>39</v>
      </c>
      <c r="B292" s="157" t="s">
        <v>356</v>
      </c>
      <c r="C292" s="413">
        <f>TNR!$O292</f>
        <v>0</v>
      </c>
      <c r="D292" s="413">
        <f>FNR!$O292</f>
        <v>0</v>
      </c>
      <c r="E292" s="413">
        <f>TMN!$O292</f>
        <v>0</v>
      </c>
      <c r="F292" s="413">
        <f>MJG!$O292</f>
        <v>0</v>
      </c>
      <c r="G292" s="413">
        <f>TOL!$O292</f>
        <v>0</v>
      </c>
      <c r="H292" s="413">
        <f>ANT!$O292</f>
        <v>0</v>
      </c>
      <c r="I292" s="414">
        <f t="shared" si="37"/>
        <v>0</v>
      </c>
      <c r="J292" s="393">
        <f>TNR!$AB292</f>
        <v>0</v>
      </c>
      <c r="K292" s="393">
        <f>FNR!$AB292</f>
        <v>0</v>
      </c>
      <c r="L292" s="393">
        <f>TMN!$AB292</f>
        <v>0</v>
      </c>
      <c r="M292" s="393">
        <f>MJG!$AB292</f>
        <v>0</v>
      </c>
      <c r="N292" s="393">
        <f>TOL!$AB292</f>
        <v>0</v>
      </c>
      <c r="O292" s="393">
        <f>ANT!$AB292</f>
        <v>0</v>
      </c>
      <c r="P292" s="397">
        <f t="shared" si="38"/>
        <v>0</v>
      </c>
    </row>
    <row r="293" spans="1:16" x14ac:dyDescent="0.25">
      <c r="A293" s="107" t="s">
        <v>41</v>
      </c>
      <c r="B293" s="20" t="s">
        <v>34</v>
      </c>
      <c r="C293" s="413">
        <f>TNR!$O293</f>
        <v>0</v>
      </c>
      <c r="D293" s="413">
        <f>FNR!$O293</f>
        <v>0</v>
      </c>
      <c r="E293" s="413">
        <f>TMN!$O293</f>
        <v>0</v>
      </c>
      <c r="F293" s="413">
        <f>MJG!$O293</f>
        <v>0</v>
      </c>
      <c r="G293" s="413">
        <f>TOL!$O293</f>
        <v>0</v>
      </c>
      <c r="H293" s="413">
        <f>ANT!$O293</f>
        <v>0</v>
      </c>
      <c r="I293" s="414">
        <f t="shared" si="37"/>
        <v>0</v>
      </c>
      <c r="J293" s="393">
        <f>TNR!$AB293</f>
        <v>0</v>
      </c>
      <c r="K293" s="393">
        <f>FNR!$AB293</f>
        <v>0</v>
      </c>
      <c r="L293" s="393">
        <f>TMN!$AB293</f>
        <v>0</v>
      </c>
      <c r="M293" s="393">
        <f>MJG!$AB293</f>
        <v>0</v>
      </c>
      <c r="N293" s="393">
        <f>TOL!$AB293</f>
        <v>0</v>
      </c>
      <c r="O293" s="393">
        <f>ANT!$AB293</f>
        <v>0</v>
      </c>
      <c r="P293" s="397">
        <f t="shared" si="38"/>
        <v>0</v>
      </c>
    </row>
    <row r="294" spans="1:16" x14ac:dyDescent="0.25">
      <c r="A294" s="107" t="s">
        <v>43</v>
      </c>
      <c r="B294" s="20" t="s">
        <v>36</v>
      </c>
      <c r="C294" s="413">
        <f>TNR!$O294</f>
        <v>0</v>
      </c>
      <c r="D294" s="413">
        <f>FNR!$O294</f>
        <v>0</v>
      </c>
      <c r="E294" s="413">
        <f>TMN!$O294</f>
        <v>0</v>
      </c>
      <c r="F294" s="413">
        <f>MJG!$O294</f>
        <v>0</v>
      </c>
      <c r="G294" s="413">
        <f>TOL!$O294</f>
        <v>0</v>
      </c>
      <c r="H294" s="413">
        <f>ANT!$O294</f>
        <v>0</v>
      </c>
      <c r="I294" s="414">
        <f t="shared" si="37"/>
        <v>0</v>
      </c>
      <c r="J294" s="393">
        <f>TNR!$AB294</f>
        <v>0</v>
      </c>
      <c r="K294" s="393">
        <f>FNR!$AB294</f>
        <v>0</v>
      </c>
      <c r="L294" s="393">
        <f>TMN!$AB294</f>
        <v>0</v>
      </c>
      <c r="M294" s="393">
        <f>MJG!$AB294</f>
        <v>0</v>
      </c>
      <c r="N294" s="393">
        <f>TOL!$AB294</f>
        <v>0</v>
      </c>
      <c r="O294" s="393">
        <f>ANT!$AB294</f>
        <v>0</v>
      </c>
      <c r="P294" s="397">
        <f t="shared" si="38"/>
        <v>0</v>
      </c>
    </row>
    <row r="295" spans="1:16" x14ac:dyDescent="0.25">
      <c r="A295" s="107" t="s">
        <v>45</v>
      </c>
      <c r="B295" s="20" t="s">
        <v>38</v>
      </c>
      <c r="C295" s="413">
        <f>TNR!$O295</f>
        <v>0</v>
      </c>
      <c r="D295" s="413">
        <f>FNR!$O295</f>
        <v>0</v>
      </c>
      <c r="E295" s="413">
        <f>TMN!$O295</f>
        <v>0</v>
      </c>
      <c r="F295" s="413">
        <f>MJG!$O295</f>
        <v>0</v>
      </c>
      <c r="G295" s="413">
        <f>TOL!$O295</f>
        <v>0</v>
      </c>
      <c r="H295" s="413">
        <f>ANT!$O295</f>
        <v>0</v>
      </c>
      <c r="I295" s="414">
        <f t="shared" si="37"/>
        <v>0</v>
      </c>
      <c r="J295" s="393">
        <f>TNR!$AB295</f>
        <v>0</v>
      </c>
      <c r="K295" s="393">
        <f>FNR!$AB295</f>
        <v>0</v>
      </c>
      <c r="L295" s="393">
        <f>TMN!$AB295</f>
        <v>0</v>
      </c>
      <c r="M295" s="393">
        <f>MJG!$AB295</f>
        <v>0</v>
      </c>
      <c r="N295" s="393">
        <f>TOL!$AB295</f>
        <v>0</v>
      </c>
      <c r="O295" s="393">
        <f>ANT!$AB295</f>
        <v>0</v>
      </c>
      <c r="P295" s="397">
        <f t="shared" si="38"/>
        <v>0</v>
      </c>
    </row>
    <row r="296" spans="1:16" x14ac:dyDescent="0.25">
      <c r="A296" s="107" t="s">
        <v>47</v>
      </c>
      <c r="B296" s="20" t="s">
        <v>40</v>
      </c>
      <c r="C296" s="413">
        <f>TNR!$O296</f>
        <v>1</v>
      </c>
      <c r="D296" s="413">
        <f>FNR!$O296</f>
        <v>0</v>
      </c>
      <c r="E296" s="413">
        <f>TMN!$O296</f>
        <v>0</v>
      </c>
      <c r="F296" s="413">
        <f>MJG!$O296</f>
        <v>0</v>
      </c>
      <c r="G296" s="413">
        <f>TOL!$O296</f>
        <v>0</v>
      </c>
      <c r="H296" s="413">
        <f>ANT!$O296</f>
        <v>0</v>
      </c>
      <c r="I296" s="414">
        <f t="shared" si="37"/>
        <v>1</v>
      </c>
      <c r="J296" s="393">
        <f>TNR!$AB296</f>
        <v>0</v>
      </c>
      <c r="K296" s="393">
        <f>FNR!$AB296</f>
        <v>0</v>
      </c>
      <c r="L296" s="393">
        <f>TMN!$AB296</f>
        <v>0</v>
      </c>
      <c r="M296" s="393">
        <f>MJG!$AB296</f>
        <v>0</v>
      </c>
      <c r="N296" s="393">
        <f>TOL!$AB296</f>
        <v>0</v>
      </c>
      <c r="O296" s="393">
        <f>ANT!$AB296</f>
        <v>0</v>
      </c>
      <c r="P296" s="397">
        <f t="shared" si="38"/>
        <v>0</v>
      </c>
    </row>
    <row r="297" spans="1:16" x14ac:dyDescent="0.25">
      <c r="A297" s="107" t="s">
        <v>49</v>
      </c>
      <c r="B297" s="20" t="s">
        <v>42</v>
      </c>
      <c r="C297" s="413">
        <f>TNR!$O297</f>
        <v>3</v>
      </c>
      <c r="D297" s="413">
        <f>FNR!$O297</f>
        <v>0</v>
      </c>
      <c r="E297" s="413">
        <f>TMN!$O297</f>
        <v>0</v>
      </c>
      <c r="F297" s="413">
        <f>MJG!$O297</f>
        <v>0</v>
      </c>
      <c r="G297" s="413">
        <f>TOL!$O297</f>
        <v>0</v>
      </c>
      <c r="H297" s="413">
        <f>ANT!$O297</f>
        <v>0</v>
      </c>
      <c r="I297" s="414">
        <f t="shared" si="37"/>
        <v>3</v>
      </c>
      <c r="J297" s="393">
        <f>TNR!$AB297</f>
        <v>0</v>
      </c>
      <c r="K297" s="393">
        <f>FNR!$AB297</f>
        <v>0</v>
      </c>
      <c r="L297" s="393">
        <f>TMN!$AB297</f>
        <v>0</v>
      </c>
      <c r="M297" s="393">
        <f>MJG!$AB297</f>
        <v>0</v>
      </c>
      <c r="N297" s="393">
        <f>TOL!$AB297</f>
        <v>0</v>
      </c>
      <c r="O297" s="393">
        <f>ANT!$AB297</f>
        <v>0</v>
      </c>
      <c r="P297" s="397">
        <f t="shared" si="38"/>
        <v>0</v>
      </c>
    </row>
    <row r="298" spans="1:16" x14ac:dyDescent="0.25">
      <c r="A298" s="107" t="s">
        <v>50</v>
      </c>
      <c r="B298" s="20" t="s">
        <v>44</v>
      </c>
      <c r="C298" s="413">
        <f>TNR!$O298</f>
        <v>0</v>
      </c>
      <c r="D298" s="413">
        <f>FNR!$O298</f>
        <v>0</v>
      </c>
      <c r="E298" s="413">
        <f>TMN!$O298</f>
        <v>0</v>
      </c>
      <c r="F298" s="413">
        <f>MJG!$O298</f>
        <v>0</v>
      </c>
      <c r="G298" s="413">
        <f>TOL!$O298</f>
        <v>0</v>
      </c>
      <c r="H298" s="413">
        <f>ANT!$O298</f>
        <v>0</v>
      </c>
      <c r="I298" s="414">
        <f t="shared" si="37"/>
        <v>0</v>
      </c>
      <c r="J298" s="393">
        <f>TNR!$AB298</f>
        <v>0</v>
      </c>
      <c r="K298" s="393">
        <f>FNR!$AB298</f>
        <v>0</v>
      </c>
      <c r="L298" s="393">
        <f>TMN!$AB298</f>
        <v>0</v>
      </c>
      <c r="M298" s="393">
        <f>MJG!$AB298</f>
        <v>0</v>
      </c>
      <c r="N298" s="393">
        <f>TOL!$AB298</f>
        <v>0</v>
      </c>
      <c r="O298" s="393">
        <f>ANT!$AB298</f>
        <v>0</v>
      </c>
      <c r="P298" s="397">
        <f t="shared" si="38"/>
        <v>0</v>
      </c>
    </row>
    <row r="299" spans="1:16" x14ac:dyDescent="0.25">
      <c r="A299" s="107" t="s">
        <v>51</v>
      </c>
      <c r="B299" s="20" t="s">
        <v>46</v>
      </c>
      <c r="C299" s="413">
        <f>TNR!$O299</f>
        <v>0</v>
      </c>
      <c r="D299" s="413">
        <f>FNR!$O299</f>
        <v>0</v>
      </c>
      <c r="E299" s="413">
        <f>TMN!$O299</f>
        <v>0</v>
      </c>
      <c r="F299" s="413">
        <f>MJG!$O299</f>
        <v>0</v>
      </c>
      <c r="G299" s="413">
        <f>TOL!$O299</f>
        <v>0</v>
      </c>
      <c r="H299" s="413">
        <f>ANT!$O299</f>
        <v>0</v>
      </c>
      <c r="I299" s="414">
        <f t="shared" si="37"/>
        <v>0</v>
      </c>
      <c r="J299" s="393">
        <f>TNR!$AB299</f>
        <v>0</v>
      </c>
      <c r="K299" s="393">
        <f>FNR!$AB299</f>
        <v>0</v>
      </c>
      <c r="L299" s="393">
        <f>TMN!$AB299</f>
        <v>0</v>
      </c>
      <c r="M299" s="393">
        <f>MJG!$AB299</f>
        <v>0</v>
      </c>
      <c r="N299" s="393">
        <f>TOL!$AB299</f>
        <v>0</v>
      </c>
      <c r="O299" s="393">
        <f>ANT!$AB299</f>
        <v>0</v>
      </c>
      <c r="P299" s="397">
        <f t="shared" si="38"/>
        <v>0</v>
      </c>
    </row>
    <row r="300" spans="1:16" x14ac:dyDescent="0.25">
      <c r="A300" s="107" t="s">
        <v>53</v>
      </c>
      <c r="B300" s="20" t="s">
        <v>48</v>
      </c>
      <c r="C300" s="413">
        <f>TNR!$O300</f>
        <v>0</v>
      </c>
      <c r="D300" s="413">
        <f>FNR!$O300</f>
        <v>0</v>
      </c>
      <c r="E300" s="413">
        <f>TMN!$O300</f>
        <v>0</v>
      </c>
      <c r="F300" s="413">
        <f>MJG!$O300</f>
        <v>0</v>
      </c>
      <c r="G300" s="413">
        <f>TOL!$O300</f>
        <v>0</v>
      </c>
      <c r="H300" s="413">
        <f>ANT!$O300</f>
        <v>0</v>
      </c>
      <c r="I300" s="414">
        <f t="shared" si="37"/>
        <v>0</v>
      </c>
      <c r="J300" s="393">
        <f>TNR!$AB300</f>
        <v>0</v>
      </c>
      <c r="K300" s="393">
        <f>FNR!$AB300</f>
        <v>0</v>
      </c>
      <c r="L300" s="393">
        <f>TMN!$AB300</f>
        <v>0</v>
      </c>
      <c r="M300" s="393">
        <f>MJG!$AB300</f>
        <v>0</v>
      </c>
      <c r="N300" s="393">
        <f>TOL!$AB300</f>
        <v>0</v>
      </c>
      <c r="O300" s="393">
        <f>ANT!$AB300</f>
        <v>0</v>
      </c>
      <c r="P300" s="397">
        <f t="shared" si="38"/>
        <v>0</v>
      </c>
    </row>
    <row r="301" spans="1:16" x14ac:dyDescent="0.25">
      <c r="A301" s="107" t="s">
        <v>54</v>
      </c>
      <c r="B301" s="157" t="s">
        <v>359</v>
      </c>
      <c r="C301" s="413">
        <f>TNR!$O301</f>
        <v>0</v>
      </c>
      <c r="D301" s="413">
        <f>FNR!$O301</f>
        <v>0</v>
      </c>
      <c r="E301" s="413">
        <f>TMN!$O301</f>
        <v>0</v>
      </c>
      <c r="F301" s="413">
        <f>MJG!$O301</f>
        <v>0</v>
      </c>
      <c r="G301" s="413">
        <f>TOL!$O301</f>
        <v>0</v>
      </c>
      <c r="H301" s="413">
        <f>ANT!$O301</f>
        <v>0</v>
      </c>
      <c r="I301" s="414">
        <f t="shared" si="37"/>
        <v>0</v>
      </c>
      <c r="J301" s="393">
        <f>TNR!$AB301</f>
        <v>0</v>
      </c>
      <c r="K301" s="393">
        <f>FNR!$AB301</f>
        <v>0</v>
      </c>
      <c r="L301" s="393">
        <f>TMN!$AB301</f>
        <v>0</v>
      </c>
      <c r="M301" s="393">
        <f>MJG!$AB301</f>
        <v>0</v>
      </c>
      <c r="N301" s="393">
        <f>TOL!$AB301</f>
        <v>0</v>
      </c>
      <c r="O301" s="393">
        <f>ANT!$AB301</f>
        <v>0</v>
      </c>
      <c r="P301" s="397">
        <f t="shared" si="38"/>
        <v>0</v>
      </c>
    </row>
    <row r="302" spans="1:16" x14ac:dyDescent="0.25">
      <c r="A302" s="107" t="s">
        <v>56</v>
      </c>
      <c r="B302" s="157" t="s">
        <v>360</v>
      </c>
      <c r="C302" s="413">
        <f>TNR!$O302</f>
        <v>0</v>
      </c>
      <c r="D302" s="413">
        <f>FNR!$O302</f>
        <v>0</v>
      </c>
      <c r="E302" s="413">
        <f>TMN!$O302</f>
        <v>0</v>
      </c>
      <c r="F302" s="413">
        <f>MJG!$O302</f>
        <v>0</v>
      </c>
      <c r="G302" s="413">
        <f>TOL!$O302</f>
        <v>0</v>
      </c>
      <c r="H302" s="413">
        <f>ANT!$O302</f>
        <v>0</v>
      </c>
      <c r="I302" s="414">
        <f t="shared" si="37"/>
        <v>0</v>
      </c>
      <c r="J302" s="393">
        <f>TNR!$AB302</f>
        <v>0</v>
      </c>
      <c r="K302" s="393">
        <f>FNR!$AB302</f>
        <v>0</v>
      </c>
      <c r="L302" s="393">
        <f>TMN!$AB302</f>
        <v>0</v>
      </c>
      <c r="M302" s="393">
        <f>MJG!$AB302</f>
        <v>0</v>
      </c>
      <c r="N302" s="393">
        <f>TOL!$AB302</f>
        <v>0</v>
      </c>
      <c r="O302" s="393">
        <f>ANT!$AB302</f>
        <v>0</v>
      </c>
      <c r="P302" s="397">
        <f t="shared" si="38"/>
        <v>0</v>
      </c>
    </row>
    <row r="303" spans="1:16" x14ac:dyDescent="0.25">
      <c r="A303" s="107" t="s">
        <v>57</v>
      </c>
      <c r="B303" s="157" t="s">
        <v>361</v>
      </c>
      <c r="C303" s="413">
        <f>TNR!$O303</f>
        <v>0</v>
      </c>
      <c r="D303" s="413">
        <f>FNR!$O303</f>
        <v>0</v>
      </c>
      <c r="E303" s="413">
        <f>TMN!$O303</f>
        <v>0</v>
      </c>
      <c r="F303" s="413">
        <f>MJG!$O303</f>
        <v>0</v>
      </c>
      <c r="G303" s="413">
        <f>TOL!$O303</f>
        <v>0</v>
      </c>
      <c r="H303" s="413">
        <f>ANT!$O303</f>
        <v>0</v>
      </c>
      <c r="I303" s="414">
        <f t="shared" si="37"/>
        <v>0</v>
      </c>
      <c r="J303" s="393">
        <f>TNR!$AB303</f>
        <v>0</v>
      </c>
      <c r="K303" s="393">
        <f>FNR!$AB303</f>
        <v>0</v>
      </c>
      <c r="L303" s="393">
        <f>TMN!$AB303</f>
        <v>0</v>
      </c>
      <c r="M303" s="393">
        <f>MJG!$AB303</f>
        <v>0</v>
      </c>
      <c r="N303" s="393">
        <f>TOL!$AB303</f>
        <v>0</v>
      </c>
      <c r="O303" s="393">
        <f>ANT!$AB303</f>
        <v>0</v>
      </c>
      <c r="P303" s="397">
        <f t="shared" si="38"/>
        <v>0</v>
      </c>
    </row>
    <row r="304" spans="1:16" x14ac:dyDescent="0.25">
      <c r="A304" s="107" t="s">
        <v>59</v>
      </c>
      <c r="B304" s="157" t="s">
        <v>363</v>
      </c>
      <c r="C304" s="413">
        <f>TNR!$O304</f>
        <v>0</v>
      </c>
      <c r="D304" s="413">
        <f>FNR!$O304</f>
        <v>0</v>
      </c>
      <c r="E304" s="413">
        <f>TMN!$O304</f>
        <v>0</v>
      </c>
      <c r="F304" s="413">
        <f>MJG!$O304</f>
        <v>0</v>
      </c>
      <c r="G304" s="413">
        <f>TOL!$O304</f>
        <v>0</v>
      </c>
      <c r="H304" s="413">
        <f>ANT!$O304</f>
        <v>0</v>
      </c>
      <c r="I304" s="414">
        <f t="shared" si="37"/>
        <v>0</v>
      </c>
      <c r="J304" s="393">
        <f>TNR!$AB304</f>
        <v>0</v>
      </c>
      <c r="K304" s="393">
        <f>FNR!$AB304</f>
        <v>0</v>
      </c>
      <c r="L304" s="393">
        <f>TMN!$AB304</f>
        <v>0</v>
      </c>
      <c r="M304" s="393">
        <f>MJG!$AB304</f>
        <v>0</v>
      </c>
      <c r="N304" s="393">
        <f>TOL!$AB304</f>
        <v>0</v>
      </c>
      <c r="O304" s="393">
        <f>ANT!$AB304</f>
        <v>0</v>
      </c>
      <c r="P304" s="397">
        <f t="shared" si="38"/>
        <v>0</v>
      </c>
    </row>
    <row r="305" spans="1:16" x14ac:dyDescent="0.25">
      <c r="A305" s="107" t="s">
        <v>60</v>
      </c>
      <c r="B305" s="157" t="s">
        <v>362</v>
      </c>
      <c r="C305" s="413">
        <f>TNR!$O305</f>
        <v>0</v>
      </c>
      <c r="D305" s="413">
        <f>FNR!$O305</f>
        <v>0</v>
      </c>
      <c r="E305" s="413">
        <f>TMN!$O305</f>
        <v>0</v>
      </c>
      <c r="F305" s="413">
        <f>MJG!$O305</f>
        <v>0</v>
      </c>
      <c r="G305" s="413">
        <f>TOL!$O305</f>
        <v>0</v>
      </c>
      <c r="H305" s="413">
        <f>ANT!$O305</f>
        <v>0</v>
      </c>
      <c r="I305" s="414">
        <f t="shared" si="37"/>
        <v>0</v>
      </c>
      <c r="J305" s="393">
        <f>TNR!$AB305</f>
        <v>0</v>
      </c>
      <c r="K305" s="393">
        <f>FNR!$AB305</f>
        <v>0</v>
      </c>
      <c r="L305" s="393">
        <f>TMN!$AB305</f>
        <v>0</v>
      </c>
      <c r="M305" s="393">
        <f>MJG!$AB305</f>
        <v>0</v>
      </c>
      <c r="N305" s="393">
        <f>TOL!$AB305</f>
        <v>0</v>
      </c>
      <c r="O305" s="393">
        <f>ANT!$AB305</f>
        <v>0</v>
      </c>
      <c r="P305" s="397">
        <f t="shared" si="38"/>
        <v>0</v>
      </c>
    </row>
    <row r="306" spans="1:16" x14ac:dyDescent="0.25">
      <c r="A306" s="107" t="s">
        <v>62</v>
      </c>
      <c r="B306" s="20" t="s">
        <v>52</v>
      </c>
      <c r="C306" s="413">
        <f>TNR!$O306</f>
        <v>3</v>
      </c>
      <c r="D306" s="413">
        <f>FNR!$O306</f>
        <v>0</v>
      </c>
      <c r="E306" s="413">
        <f>TMN!$O306</f>
        <v>0</v>
      </c>
      <c r="F306" s="413">
        <f>MJG!$O306</f>
        <v>0</v>
      </c>
      <c r="G306" s="413">
        <f>TOL!$O306</f>
        <v>0</v>
      </c>
      <c r="H306" s="413">
        <f>ANT!$O306</f>
        <v>0</v>
      </c>
      <c r="I306" s="414">
        <f t="shared" si="37"/>
        <v>3</v>
      </c>
      <c r="J306" s="393">
        <f>TNR!$AB306</f>
        <v>0</v>
      </c>
      <c r="K306" s="393">
        <f>FNR!$AB306</f>
        <v>0</v>
      </c>
      <c r="L306" s="393">
        <f>TMN!$AB306</f>
        <v>0</v>
      </c>
      <c r="M306" s="393">
        <f>MJG!$AB306</f>
        <v>0</v>
      </c>
      <c r="N306" s="393">
        <f>TOL!$AB306</f>
        <v>0</v>
      </c>
      <c r="O306" s="393">
        <f>ANT!$AB306</f>
        <v>0</v>
      </c>
      <c r="P306" s="397">
        <f t="shared" si="38"/>
        <v>0</v>
      </c>
    </row>
    <row r="307" spans="1:16" x14ac:dyDescent="0.25">
      <c r="A307" s="107" t="s">
        <v>63</v>
      </c>
      <c r="B307" s="157" t="s">
        <v>365</v>
      </c>
      <c r="C307" s="413">
        <f>TNR!$O307</f>
        <v>0</v>
      </c>
      <c r="D307" s="413">
        <f>FNR!$O307</f>
        <v>0</v>
      </c>
      <c r="E307" s="413">
        <f>TMN!$O307</f>
        <v>0</v>
      </c>
      <c r="F307" s="413">
        <f>MJG!$O307</f>
        <v>0</v>
      </c>
      <c r="G307" s="413">
        <f>TOL!$O307</f>
        <v>0</v>
      </c>
      <c r="H307" s="413">
        <f>ANT!$O307</f>
        <v>0</v>
      </c>
      <c r="I307" s="414">
        <f t="shared" si="37"/>
        <v>0</v>
      </c>
      <c r="J307" s="393">
        <f>TNR!$AB307</f>
        <v>1</v>
      </c>
      <c r="K307" s="393">
        <f>FNR!$AB307</f>
        <v>0</v>
      </c>
      <c r="L307" s="393">
        <f>TMN!$AB307</f>
        <v>0</v>
      </c>
      <c r="M307" s="393">
        <f>MJG!$AB307</f>
        <v>0</v>
      </c>
      <c r="N307" s="393">
        <f>TOL!$AB307</f>
        <v>0</v>
      </c>
      <c r="O307" s="393">
        <f>ANT!$AB307</f>
        <v>0</v>
      </c>
      <c r="P307" s="397">
        <f t="shared" si="38"/>
        <v>1</v>
      </c>
    </row>
    <row r="308" spans="1:16" x14ac:dyDescent="0.25">
      <c r="A308" s="107" t="s">
        <v>65</v>
      </c>
      <c r="B308" s="157" t="s">
        <v>364</v>
      </c>
      <c r="C308" s="413">
        <f>TNR!$O308</f>
        <v>0</v>
      </c>
      <c r="D308" s="413">
        <f>FNR!$O308</f>
        <v>0</v>
      </c>
      <c r="E308" s="413">
        <f>TMN!$O308</f>
        <v>0</v>
      </c>
      <c r="F308" s="413">
        <f>MJG!$O308</f>
        <v>0</v>
      </c>
      <c r="G308" s="413">
        <f>TOL!$O308</f>
        <v>0</v>
      </c>
      <c r="H308" s="413">
        <f>ANT!$O308</f>
        <v>0</v>
      </c>
      <c r="I308" s="414">
        <f t="shared" si="37"/>
        <v>0</v>
      </c>
      <c r="J308" s="393">
        <f>TNR!$AB308</f>
        <v>0</v>
      </c>
      <c r="K308" s="393">
        <f>FNR!$AB308</f>
        <v>0</v>
      </c>
      <c r="L308" s="393">
        <f>TMN!$AB308</f>
        <v>0</v>
      </c>
      <c r="M308" s="393">
        <f>MJG!$AB308</f>
        <v>0</v>
      </c>
      <c r="N308" s="393">
        <f>TOL!$AB308</f>
        <v>0</v>
      </c>
      <c r="O308" s="393">
        <f>ANT!$AB308</f>
        <v>0</v>
      </c>
      <c r="P308" s="397">
        <f t="shared" si="38"/>
        <v>0</v>
      </c>
    </row>
    <row r="309" spans="1:16" x14ac:dyDescent="0.25">
      <c r="A309" s="107" t="s">
        <v>67</v>
      </c>
      <c r="B309" s="20" t="s">
        <v>55</v>
      </c>
      <c r="C309" s="413">
        <f>TNR!$O309</f>
        <v>0</v>
      </c>
      <c r="D309" s="413">
        <f>FNR!$O309</f>
        <v>0</v>
      </c>
      <c r="E309" s="413">
        <f>TMN!$O309</f>
        <v>0</v>
      </c>
      <c r="F309" s="413">
        <f>MJG!$O309</f>
        <v>0</v>
      </c>
      <c r="G309" s="413">
        <f>TOL!$O309</f>
        <v>0</v>
      </c>
      <c r="H309" s="413">
        <f>ANT!$O309</f>
        <v>0</v>
      </c>
      <c r="I309" s="414">
        <f t="shared" si="37"/>
        <v>0</v>
      </c>
      <c r="J309" s="393">
        <f>TNR!$AB309</f>
        <v>0</v>
      </c>
      <c r="K309" s="393">
        <f>FNR!$AB309</f>
        <v>0</v>
      </c>
      <c r="L309" s="393">
        <f>TMN!$AB309</f>
        <v>0</v>
      </c>
      <c r="M309" s="393">
        <f>MJG!$AB309</f>
        <v>0</v>
      </c>
      <c r="N309" s="393">
        <f>TOL!$AB309</f>
        <v>0</v>
      </c>
      <c r="O309" s="393">
        <f>ANT!$AB309</f>
        <v>0</v>
      </c>
      <c r="P309" s="397">
        <f t="shared" si="38"/>
        <v>0</v>
      </c>
    </row>
    <row r="310" spans="1:16" x14ac:dyDescent="0.25">
      <c r="A310" s="107" t="s">
        <v>69</v>
      </c>
      <c r="B310" s="157" t="s">
        <v>366</v>
      </c>
      <c r="C310" s="413">
        <f>TNR!$O310</f>
        <v>0</v>
      </c>
      <c r="D310" s="413">
        <f>FNR!$O310</f>
        <v>0</v>
      </c>
      <c r="E310" s="413">
        <f>TMN!$O310</f>
        <v>0</v>
      </c>
      <c r="F310" s="413">
        <f>MJG!$O310</f>
        <v>0</v>
      </c>
      <c r="G310" s="413">
        <f>TOL!$O310</f>
        <v>0</v>
      </c>
      <c r="H310" s="413">
        <f>ANT!$O310</f>
        <v>0</v>
      </c>
      <c r="I310" s="414">
        <f t="shared" si="37"/>
        <v>0</v>
      </c>
      <c r="J310" s="393">
        <f>TNR!$AB310</f>
        <v>0</v>
      </c>
      <c r="K310" s="393">
        <f>FNR!$AB310</f>
        <v>0</v>
      </c>
      <c r="L310" s="393">
        <f>TMN!$AB310</f>
        <v>0</v>
      </c>
      <c r="M310" s="393">
        <f>MJG!$AB310</f>
        <v>0</v>
      </c>
      <c r="N310" s="393">
        <f>TOL!$AB310</f>
        <v>0</v>
      </c>
      <c r="O310" s="393">
        <f>ANT!$AB310</f>
        <v>0</v>
      </c>
      <c r="P310" s="397">
        <f t="shared" si="38"/>
        <v>0</v>
      </c>
    </row>
    <row r="311" spans="1:16" x14ac:dyDescent="0.25">
      <c r="A311" s="107" t="s">
        <v>71</v>
      </c>
      <c r="B311" s="157" t="s">
        <v>367</v>
      </c>
      <c r="C311" s="413">
        <f>TNR!$O311</f>
        <v>1</v>
      </c>
      <c r="D311" s="413">
        <f>FNR!$O311</f>
        <v>0</v>
      </c>
      <c r="E311" s="413">
        <f>TMN!$O311</f>
        <v>0</v>
      </c>
      <c r="F311" s="413">
        <f>MJG!$O311</f>
        <v>0</v>
      </c>
      <c r="G311" s="413">
        <f>TOL!$O311</f>
        <v>0</v>
      </c>
      <c r="H311" s="413">
        <f>ANT!$O311</f>
        <v>0</v>
      </c>
      <c r="I311" s="414">
        <f t="shared" si="37"/>
        <v>1</v>
      </c>
      <c r="J311" s="393">
        <f>TNR!$AB311</f>
        <v>0</v>
      </c>
      <c r="K311" s="393">
        <f>FNR!$AB311</f>
        <v>0</v>
      </c>
      <c r="L311" s="393">
        <f>TMN!$AB311</f>
        <v>0</v>
      </c>
      <c r="M311" s="393">
        <f>MJG!$AB311</f>
        <v>0</v>
      </c>
      <c r="N311" s="393">
        <f>TOL!$AB311</f>
        <v>0</v>
      </c>
      <c r="O311" s="393">
        <f>ANT!$AB311</f>
        <v>0</v>
      </c>
      <c r="P311" s="397">
        <f t="shared" si="38"/>
        <v>0</v>
      </c>
    </row>
    <row r="312" spans="1:16" x14ac:dyDescent="0.25">
      <c r="A312" s="107" t="s">
        <v>73</v>
      </c>
      <c r="B312" s="157" t="s">
        <v>369</v>
      </c>
      <c r="C312" s="413">
        <f>TNR!$O312</f>
        <v>0</v>
      </c>
      <c r="D312" s="413">
        <f>FNR!$O312</f>
        <v>0</v>
      </c>
      <c r="E312" s="413">
        <f>TMN!$O312</f>
        <v>0</v>
      </c>
      <c r="F312" s="413">
        <f>MJG!$O312</f>
        <v>0</v>
      </c>
      <c r="G312" s="413">
        <f>TOL!$O312</f>
        <v>0</v>
      </c>
      <c r="H312" s="413">
        <f>ANT!$O312</f>
        <v>0</v>
      </c>
      <c r="I312" s="414">
        <f t="shared" si="37"/>
        <v>0</v>
      </c>
      <c r="J312" s="393">
        <f>TNR!$AB312</f>
        <v>0</v>
      </c>
      <c r="K312" s="393">
        <f>FNR!$AB312</f>
        <v>0</v>
      </c>
      <c r="L312" s="393">
        <f>TMN!$AB312</f>
        <v>0</v>
      </c>
      <c r="M312" s="393">
        <f>MJG!$AB312</f>
        <v>0</v>
      </c>
      <c r="N312" s="393">
        <f>TOL!$AB312</f>
        <v>0</v>
      </c>
      <c r="O312" s="393">
        <f>ANT!$AB312</f>
        <v>0</v>
      </c>
      <c r="P312" s="397">
        <f t="shared" si="38"/>
        <v>0</v>
      </c>
    </row>
    <row r="313" spans="1:16" x14ac:dyDescent="0.25">
      <c r="A313" s="107" t="s">
        <v>75</v>
      </c>
      <c r="B313" s="157" t="s">
        <v>368</v>
      </c>
      <c r="C313" s="413">
        <f>TNR!$O313</f>
        <v>0</v>
      </c>
      <c r="D313" s="413">
        <f>FNR!$O313</f>
        <v>0</v>
      </c>
      <c r="E313" s="413">
        <f>TMN!$O313</f>
        <v>0</v>
      </c>
      <c r="F313" s="413">
        <f>MJG!$O313</f>
        <v>0</v>
      </c>
      <c r="G313" s="413">
        <f>TOL!$O313</f>
        <v>0</v>
      </c>
      <c r="H313" s="413">
        <f>ANT!$O313</f>
        <v>0</v>
      </c>
      <c r="I313" s="414">
        <f t="shared" si="37"/>
        <v>0</v>
      </c>
      <c r="J313" s="393">
        <f>TNR!$AB313</f>
        <v>0</v>
      </c>
      <c r="K313" s="393">
        <f>FNR!$AB313</f>
        <v>0</v>
      </c>
      <c r="L313" s="393">
        <f>TMN!$AB313</f>
        <v>0</v>
      </c>
      <c r="M313" s="393">
        <f>MJG!$AB313</f>
        <v>0</v>
      </c>
      <c r="N313" s="393">
        <f>TOL!$AB313</f>
        <v>0</v>
      </c>
      <c r="O313" s="393">
        <f>ANT!$AB313</f>
        <v>0</v>
      </c>
      <c r="P313" s="397">
        <f t="shared" si="38"/>
        <v>0</v>
      </c>
    </row>
    <row r="314" spans="1:16" x14ac:dyDescent="0.25">
      <c r="A314" s="107" t="s">
        <v>77</v>
      </c>
      <c r="B314" s="20" t="s">
        <v>58</v>
      </c>
      <c r="C314" s="413">
        <f>TNR!$O314</f>
        <v>0</v>
      </c>
      <c r="D314" s="413">
        <f>FNR!$O314</f>
        <v>0</v>
      </c>
      <c r="E314" s="413">
        <f>TMN!$O314</f>
        <v>0</v>
      </c>
      <c r="F314" s="413">
        <f>MJG!$O314</f>
        <v>0</v>
      </c>
      <c r="G314" s="413">
        <f>TOL!$O314</f>
        <v>0</v>
      </c>
      <c r="H314" s="413">
        <f>ANT!$O314</f>
        <v>1</v>
      </c>
      <c r="I314" s="414">
        <f t="shared" si="37"/>
        <v>1</v>
      </c>
      <c r="J314" s="393">
        <f>TNR!$AB314</f>
        <v>0</v>
      </c>
      <c r="K314" s="393">
        <f>FNR!$AB314</f>
        <v>0</v>
      </c>
      <c r="L314" s="393">
        <f>TMN!$AB314</f>
        <v>0</v>
      </c>
      <c r="M314" s="393">
        <f>MJG!$AB314</f>
        <v>0</v>
      </c>
      <c r="N314" s="393">
        <f>TOL!$AB314</f>
        <v>0</v>
      </c>
      <c r="O314" s="393">
        <f>ANT!$AB314</f>
        <v>0</v>
      </c>
      <c r="P314" s="397">
        <f t="shared" si="38"/>
        <v>0</v>
      </c>
    </row>
    <row r="315" spans="1:16" x14ac:dyDescent="0.25">
      <c r="A315" s="107" t="s">
        <v>79</v>
      </c>
      <c r="B315" s="157" t="s">
        <v>371</v>
      </c>
      <c r="C315" s="413">
        <f>TNR!$O315</f>
        <v>0</v>
      </c>
      <c r="D315" s="413">
        <f>FNR!$O315</f>
        <v>0</v>
      </c>
      <c r="E315" s="413">
        <f>TMN!$O315</f>
        <v>0</v>
      </c>
      <c r="F315" s="413">
        <f>MJG!$O315</f>
        <v>0</v>
      </c>
      <c r="G315" s="413">
        <f>TOL!$O315</f>
        <v>0</v>
      </c>
      <c r="H315" s="413">
        <f>ANT!$O315</f>
        <v>1</v>
      </c>
      <c r="I315" s="414">
        <f t="shared" si="37"/>
        <v>1</v>
      </c>
      <c r="J315" s="393">
        <f>TNR!$AB315</f>
        <v>0</v>
      </c>
      <c r="K315" s="393">
        <f>FNR!$AB315</f>
        <v>0</v>
      </c>
      <c r="L315" s="393">
        <f>TMN!$AB315</f>
        <v>0</v>
      </c>
      <c r="M315" s="393">
        <f>MJG!$AB315</f>
        <v>0</v>
      </c>
      <c r="N315" s="393">
        <f>TOL!$AB315</f>
        <v>0</v>
      </c>
      <c r="O315" s="393">
        <f>ANT!$AB315</f>
        <v>0</v>
      </c>
      <c r="P315" s="397">
        <f t="shared" si="38"/>
        <v>0</v>
      </c>
    </row>
    <row r="316" spans="1:16" x14ac:dyDescent="0.25">
      <c r="A316" s="107" t="s">
        <v>81</v>
      </c>
      <c r="B316" s="157" t="s">
        <v>370</v>
      </c>
      <c r="C316" s="413">
        <f>TNR!$O316</f>
        <v>0</v>
      </c>
      <c r="D316" s="413">
        <f>FNR!$O316</f>
        <v>0</v>
      </c>
      <c r="E316" s="413">
        <f>TMN!$O316</f>
        <v>0</v>
      </c>
      <c r="F316" s="413">
        <f>MJG!$O316</f>
        <v>0</v>
      </c>
      <c r="G316" s="413">
        <f>TOL!$O316</f>
        <v>0</v>
      </c>
      <c r="H316" s="413">
        <f>ANT!$O316</f>
        <v>0</v>
      </c>
      <c r="I316" s="414">
        <f t="shared" si="37"/>
        <v>0</v>
      </c>
      <c r="J316" s="393">
        <f>TNR!$AB316</f>
        <v>0</v>
      </c>
      <c r="K316" s="393">
        <f>FNR!$AB316</f>
        <v>0</v>
      </c>
      <c r="L316" s="393">
        <f>TMN!$AB316</f>
        <v>0</v>
      </c>
      <c r="M316" s="393">
        <f>MJG!$AB316</f>
        <v>0</v>
      </c>
      <c r="N316" s="393">
        <f>TOL!$AB316</f>
        <v>0</v>
      </c>
      <c r="O316" s="393">
        <f>ANT!$AB316</f>
        <v>0</v>
      </c>
      <c r="P316" s="397">
        <f t="shared" si="38"/>
        <v>0</v>
      </c>
    </row>
    <row r="317" spans="1:16" x14ac:dyDescent="0.25">
      <c r="A317" s="107" t="s">
        <v>216</v>
      </c>
      <c r="B317" s="158" t="s">
        <v>372</v>
      </c>
      <c r="C317" s="413">
        <f>TNR!$O317</f>
        <v>0</v>
      </c>
      <c r="D317" s="413">
        <f>FNR!$O317</f>
        <v>0</v>
      </c>
      <c r="E317" s="413">
        <f>TMN!$O317</f>
        <v>0</v>
      </c>
      <c r="F317" s="413">
        <f>MJG!$O317</f>
        <v>0</v>
      </c>
      <c r="G317" s="413">
        <f>TOL!$O317</f>
        <v>0</v>
      </c>
      <c r="H317" s="413">
        <f>ANT!$O317</f>
        <v>0</v>
      </c>
      <c r="I317" s="414">
        <f t="shared" si="37"/>
        <v>0</v>
      </c>
      <c r="J317" s="393">
        <f>TNR!$AB317</f>
        <v>0</v>
      </c>
      <c r="K317" s="393">
        <f>FNR!$AB317</f>
        <v>0</v>
      </c>
      <c r="L317" s="393">
        <f>TMN!$AB317</f>
        <v>0</v>
      </c>
      <c r="M317" s="393">
        <f>MJG!$AB317</f>
        <v>0</v>
      </c>
      <c r="N317" s="393">
        <f>TOL!$AB317</f>
        <v>0</v>
      </c>
      <c r="O317" s="393">
        <f>ANT!$AB317</f>
        <v>0</v>
      </c>
      <c r="P317" s="397">
        <f t="shared" si="38"/>
        <v>0</v>
      </c>
    </row>
    <row r="318" spans="1:16" x14ac:dyDescent="0.25">
      <c r="A318" s="107" t="s">
        <v>217</v>
      </c>
      <c r="B318" s="20" t="s">
        <v>61</v>
      </c>
      <c r="C318" s="413">
        <f>TNR!$O318</f>
        <v>0</v>
      </c>
      <c r="D318" s="413">
        <f>FNR!$O318</f>
        <v>0</v>
      </c>
      <c r="E318" s="413">
        <f>TMN!$O318</f>
        <v>0</v>
      </c>
      <c r="F318" s="413">
        <f>MJG!$O318</f>
        <v>0</v>
      </c>
      <c r="G318" s="413">
        <f>TOL!$O318</f>
        <v>0</v>
      </c>
      <c r="H318" s="413">
        <f>ANT!$O318</f>
        <v>0</v>
      </c>
      <c r="I318" s="414">
        <f t="shared" si="37"/>
        <v>0</v>
      </c>
      <c r="J318" s="393">
        <f>TNR!$AB318</f>
        <v>0</v>
      </c>
      <c r="K318" s="393">
        <f>FNR!$AB318</f>
        <v>0</v>
      </c>
      <c r="L318" s="393">
        <f>TMN!$AB318</f>
        <v>0</v>
      </c>
      <c r="M318" s="393">
        <f>MJG!$AB318</f>
        <v>0</v>
      </c>
      <c r="N318" s="393">
        <f>TOL!$AB318</f>
        <v>0</v>
      </c>
      <c r="O318" s="393">
        <f>ANT!$AB318</f>
        <v>0</v>
      </c>
      <c r="P318" s="397">
        <f t="shared" si="38"/>
        <v>0</v>
      </c>
    </row>
    <row r="319" spans="1:16" x14ac:dyDescent="0.25">
      <c r="A319" s="107" t="s">
        <v>218</v>
      </c>
      <c r="B319" s="157" t="s">
        <v>373</v>
      </c>
      <c r="C319" s="413">
        <f>TNR!$O319</f>
        <v>0</v>
      </c>
      <c r="D319" s="413">
        <f>FNR!$O319</f>
        <v>0</v>
      </c>
      <c r="E319" s="413">
        <f>TMN!$O319</f>
        <v>0</v>
      </c>
      <c r="F319" s="413">
        <f>MJG!$O319</f>
        <v>0</v>
      </c>
      <c r="G319" s="413">
        <f>TOL!$O319</f>
        <v>0</v>
      </c>
      <c r="H319" s="413">
        <f>ANT!$O319</f>
        <v>0</v>
      </c>
      <c r="I319" s="414">
        <f t="shared" si="37"/>
        <v>0</v>
      </c>
      <c r="J319" s="393">
        <f>TNR!$AB319</f>
        <v>0</v>
      </c>
      <c r="K319" s="393">
        <f>FNR!$AB319</f>
        <v>0</v>
      </c>
      <c r="L319" s="393">
        <f>TMN!$AB319</f>
        <v>0</v>
      </c>
      <c r="M319" s="393">
        <f>MJG!$AB319</f>
        <v>0</v>
      </c>
      <c r="N319" s="393">
        <f>TOL!$AB319</f>
        <v>0</v>
      </c>
      <c r="O319" s="393">
        <f>ANT!$AB319</f>
        <v>0</v>
      </c>
      <c r="P319" s="397">
        <f t="shared" si="38"/>
        <v>0</v>
      </c>
    </row>
    <row r="320" spans="1:16" x14ac:dyDescent="0.25">
      <c r="A320" s="107" t="s">
        <v>260</v>
      </c>
      <c r="B320" s="158" t="s">
        <v>374</v>
      </c>
      <c r="C320" s="413">
        <f>TNR!$O320</f>
        <v>0</v>
      </c>
      <c r="D320" s="413">
        <f>FNR!$O320</f>
        <v>0</v>
      </c>
      <c r="E320" s="413">
        <f>TMN!$O320</f>
        <v>0</v>
      </c>
      <c r="F320" s="413">
        <f>MJG!$O320</f>
        <v>0</v>
      </c>
      <c r="G320" s="413">
        <f>TOL!$O320</f>
        <v>0</v>
      </c>
      <c r="H320" s="413">
        <f>ANT!$O320</f>
        <v>0</v>
      </c>
      <c r="I320" s="414">
        <f t="shared" si="37"/>
        <v>0</v>
      </c>
      <c r="J320" s="393">
        <f>TNR!$AB320</f>
        <v>0</v>
      </c>
      <c r="K320" s="393">
        <f>FNR!$AB320</f>
        <v>0</v>
      </c>
      <c r="L320" s="393">
        <f>TMN!$AB320</f>
        <v>0</v>
      </c>
      <c r="M320" s="393">
        <f>MJG!$AB320</f>
        <v>0</v>
      </c>
      <c r="N320" s="393">
        <f>TOL!$AB320</f>
        <v>0</v>
      </c>
      <c r="O320" s="393">
        <f>ANT!$AB320</f>
        <v>0</v>
      </c>
      <c r="P320" s="397">
        <f t="shared" si="38"/>
        <v>0</v>
      </c>
    </row>
    <row r="321" spans="1:28" x14ac:dyDescent="0.25">
      <c r="A321" s="107" t="s">
        <v>262</v>
      </c>
      <c r="B321" s="158" t="s">
        <v>64</v>
      </c>
      <c r="C321" s="413">
        <f>TNR!$O321</f>
        <v>0</v>
      </c>
      <c r="D321" s="413">
        <f>FNR!$O321</f>
        <v>0</v>
      </c>
      <c r="E321" s="413">
        <f>TMN!$O321</f>
        <v>0</v>
      </c>
      <c r="F321" s="413">
        <f>MJG!$O321</f>
        <v>0</v>
      </c>
      <c r="G321" s="413">
        <f>TOL!$O321</f>
        <v>0</v>
      </c>
      <c r="H321" s="413">
        <f>ANT!$O321</f>
        <v>0</v>
      </c>
      <c r="I321" s="414">
        <f t="shared" si="37"/>
        <v>0</v>
      </c>
      <c r="J321" s="393">
        <f>TNR!$AB321</f>
        <v>0</v>
      </c>
      <c r="K321" s="393">
        <f>FNR!$AB321</f>
        <v>0</v>
      </c>
      <c r="L321" s="393">
        <f>TMN!$AB321</f>
        <v>0</v>
      </c>
      <c r="M321" s="393">
        <f>MJG!$AB321</f>
        <v>0</v>
      </c>
      <c r="N321" s="393">
        <f>TOL!$AB321</f>
        <v>0</v>
      </c>
      <c r="O321" s="393">
        <f>ANT!$AB321</f>
        <v>0</v>
      </c>
      <c r="P321" s="397">
        <f t="shared" si="38"/>
        <v>0</v>
      </c>
    </row>
    <row r="322" spans="1:28" x14ac:dyDescent="0.25">
      <c r="A322" s="107" t="s">
        <v>264</v>
      </c>
      <c r="B322" s="158" t="s">
        <v>375</v>
      </c>
      <c r="C322" s="413">
        <f>TNR!$O322</f>
        <v>0</v>
      </c>
      <c r="D322" s="413">
        <f>FNR!$O322</f>
        <v>0</v>
      </c>
      <c r="E322" s="413">
        <f>TMN!$O322</f>
        <v>0</v>
      </c>
      <c r="F322" s="413">
        <f>MJG!$O322</f>
        <v>0</v>
      </c>
      <c r="G322" s="413">
        <f>TOL!$O322</f>
        <v>0</v>
      </c>
      <c r="H322" s="413">
        <f>ANT!$O322</f>
        <v>0</v>
      </c>
      <c r="I322" s="414">
        <f t="shared" si="37"/>
        <v>0</v>
      </c>
      <c r="J322" s="393">
        <f>TNR!$AB322</f>
        <v>0</v>
      </c>
      <c r="K322" s="393">
        <f>FNR!$AB322</f>
        <v>0</v>
      </c>
      <c r="L322" s="393">
        <f>TMN!$AB322</f>
        <v>0</v>
      </c>
      <c r="M322" s="393">
        <f>MJG!$AB322</f>
        <v>0</v>
      </c>
      <c r="N322" s="393">
        <f>TOL!$AB322</f>
        <v>0</v>
      </c>
      <c r="O322" s="393">
        <f>ANT!$AB322</f>
        <v>0</v>
      </c>
      <c r="P322" s="397">
        <f t="shared" si="38"/>
        <v>0</v>
      </c>
    </row>
    <row r="323" spans="1:28" x14ac:dyDescent="0.25">
      <c r="A323" s="107" t="s">
        <v>266</v>
      </c>
      <c r="B323" s="20" t="s">
        <v>64</v>
      </c>
      <c r="C323" s="413">
        <f>TNR!$O323</f>
        <v>0</v>
      </c>
      <c r="D323" s="413">
        <f>FNR!$O323</f>
        <v>0</v>
      </c>
      <c r="E323" s="413">
        <f>TMN!$O323</f>
        <v>0</v>
      </c>
      <c r="F323" s="413">
        <f>MJG!$O323</f>
        <v>0</v>
      </c>
      <c r="G323" s="413">
        <f>TOL!$O323</f>
        <v>0</v>
      </c>
      <c r="H323" s="413">
        <f>ANT!$O323</f>
        <v>0</v>
      </c>
      <c r="I323" s="414">
        <f t="shared" si="37"/>
        <v>0</v>
      </c>
      <c r="J323" s="393">
        <f>TNR!$AB323</f>
        <v>0</v>
      </c>
      <c r="K323" s="393">
        <f>FNR!$AB323</f>
        <v>0</v>
      </c>
      <c r="L323" s="393">
        <f>TMN!$AB323</f>
        <v>0</v>
      </c>
      <c r="M323" s="393">
        <f>MJG!$AB323</f>
        <v>0</v>
      </c>
      <c r="N323" s="393">
        <f>TOL!$AB323</f>
        <v>0</v>
      </c>
      <c r="O323" s="393">
        <f>ANT!$AB323</f>
        <v>0</v>
      </c>
      <c r="P323" s="397">
        <f t="shared" si="38"/>
        <v>0</v>
      </c>
    </row>
    <row r="324" spans="1:28" x14ac:dyDescent="0.25">
      <c r="A324" s="107" t="s">
        <v>267</v>
      </c>
      <c r="B324" s="20" t="s">
        <v>66</v>
      </c>
      <c r="C324" s="413">
        <f>TNR!$O324</f>
        <v>0</v>
      </c>
      <c r="D324" s="413">
        <f>FNR!$O324</f>
        <v>0</v>
      </c>
      <c r="E324" s="413">
        <f>TMN!$O324</f>
        <v>0</v>
      </c>
      <c r="F324" s="413">
        <f>MJG!$O324</f>
        <v>0</v>
      </c>
      <c r="G324" s="413">
        <f>TOL!$O324</f>
        <v>0</v>
      </c>
      <c r="H324" s="413">
        <f>ANT!$O324</f>
        <v>0</v>
      </c>
      <c r="I324" s="414">
        <f t="shared" si="37"/>
        <v>0</v>
      </c>
      <c r="J324" s="393">
        <f>TNR!$AB324</f>
        <v>0</v>
      </c>
      <c r="K324" s="393">
        <f>FNR!$AB324</f>
        <v>0</v>
      </c>
      <c r="L324" s="393">
        <f>TMN!$AB324</f>
        <v>0</v>
      </c>
      <c r="M324" s="393">
        <f>MJG!$AB324</f>
        <v>0</v>
      </c>
      <c r="N324" s="393">
        <f>TOL!$AB324</f>
        <v>0</v>
      </c>
      <c r="O324" s="393">
        <f>ANT!$AB324</f>
        <v>0</v>
      </c>
      <c r="P324" s="397">
        <f t="shared" si="38"/>
        <v>0</v>
      </c>
    </row>
    <row r="325" spans="1:28" x14ac:dyDescent="0.25">
      <c r="A325" s="107" t="s">
        <v>269</v>
      </c>
      <c r="B325" s="20" t="s">
        <v>68</v>
      </c>
      <c r="C325" s="413">
        <f>TNR!$O325</f>
        <v>0</v>
      </c>
      <c r="D325" s="413">
        <f>FNR!$O325</f>
        <v>0</v>
      </c>
      <c r="E325" s="413">
        <f>TMN!$O325</f>
        <v>0</v>
      </c>
      <c r="F325" s="413">
        <f>MJG!$O325</f>
        <v>0</v>
      </c>
      <c r="G325" s="413">
        <f>TOL!$O325</f>
        <v>0</v>
      </c>
      <c r="H325" s="413">
        <f>ANT!$O325</f>
        <v>0</v>
      </c>
      <c r="I325" s="414">
        <f t="shared" si="37"/>
        <v>0</v>
      </c>
      <c r="J325" s="393">
        <f>TNR!$AB325</f>
        <v>0</v>
      </c>
      <c r="K325" s="393">
        <f>FNR!$AB325</f>
        <v>0</v>
      </c>
      <c r="L325" s="393">
        <f>TMN!$AB325</f>
        <v>0</v>
      </c>
      <c r="M325" s="393">
        <f>MJG!$AB325</f>
        <v>0</v>
      </c>
      <c r="N325" s="393">
        <f>TOL!$AB325</f>
        <v>0</v>
      </c>
      <c r="O325" s="393">
        <f>ANT!$AB325</f>
        <v>0</v>
      </c>
      <c r="P325" s="397">
        <f t="shared" si="38"/>
        <v>0</v>
      </c>
    </row>
    <row r="326" spans="1:28" x14ac:dyDescent="0.25">
      <c r="A326" s="107" t="s">
        <v>271</v>
      </c>
      <c r="B326" s="20" t="s">
        <v>70</v>
      </c>
      <c r="C326" s="413">
        <f>TNR!$O326</f>
        <v>0</v>
      </c>
      <c r="D326" s="413">
        <f>FNR!$O326</f>
        <v>0</v>
      </c>
      <c r="E326" s="413">
        <f>TMN!$O326</f>
        <v>0</v>
      </c>
      <c r="F326" s="413">
        <f>MJG!$O326</f>
        <v>0</v>
      </c>
      <c r="G326" s="413">
        <f>TOL!$O326</f>
        <v>0</v>
      </c>
      <c r="H326" s="413">
        <f>ANT!$O326</f>
        <v>0</v>
      </c>
      <c r="I326" s="414">
        <f t="shared" si="37"/>
        <v>0</v>
      </c>
      <c r="J326" s="393">
        <f>TNR!$AB326</f>
        <v>0</v>
      </c>
      <c r="K326" s="393">
        <f>FNR!$AB326</f>
        <v>0</v>
      </c>
      <c r="L326" s="393">
        <f>TMN!$AB326</f>
        <v>0</v>
      </c>
      <c r="M326" s="393">
        <f>MJG!$AB326</f>
        <v>0</v>
      </c>
      <c r="N326" s="393">
        <f>TOL!$AB326</f>
        <v>0</v>
      </c>
      <c r="O326" s="393">
        <f>ANT!$AB326</f>
        <v>0</v>
      </c>
      <c r="P326" s="397">
        <f t="shared" si="38"/>
        <v>0</v>
      </c>
    </row>
    <row r="327" spans="1:28" x14ac:dyDescent="0.25">
      <c r="A327" s="107" t="s">
        <v>273</v>
      </c>
      <c r="B327" s="20" t="s">
        <v>72</v>
      </c>
      <c r="C327" s="413">
        <f>TNR!$O327</f>
        <v>0</v>
      </c>
      <c r="D327" s="413">
        <f>FNR!$O327</f>
        <v>0</v>
      </c>
      <c r="E327" s="413">
        <f>TMN!$O327</f>
        <v>0</v>
      </c>
      <c r="F327" s="413">
        <f>MJG!$O327</f>
        <v>0</v>
      </c>
      <c r="G327" s="413">
        <f>TOL!$O327</f>
        <v>0</v>
      </c>
      <c r="H327" s="413">
        <f>ANT!$O327</f>
        <v>0</v>
      </c>
      <c r="I327" s="414">
        <f t="shared" si="37"/>
        <v>0</v>
      </c>
      <c r="J327" s="393">
        <f>TNR!$AB327</f>
        <v>0</v>
      </c>
      <c r="K327" s="393">
        <f>FNR!$AB327</f>
        <v>0</v>
      </c>
      <c r="L327" s="393">
        <f>TMN!$AB327</f>
        <v>0</v>
      </c>
      <c r="M327" s="393">
        <f>MJG!$AB327</f>
        <v>0</v>
      </c>
      <c r="N327" s="393">
        <f>TOL!$AB327</f>
        <v>0</v>
      </c>
      <c r="O327" s="393">
        <f>ANT!$AB327</f>
        <v>0</v>
      </c>
      <c r="P327" s="397">
        <f t="shared" si="38"/>
        <v>0</v>
      </c>
    </row>
    <row r="328" spans="1:28" x14ac:dyDescent="0.25">
      <c r="A328" s="107" t="s">
        <v>275</v>
      </c>
      <c r="B328" s="20" t="s">
        <v>74</v>
      </c>
      <c r="C328" s="413">
        <f>TNR!$O328</f>
        <v>0</v>
      </c>
      <c r="D328" s="413">
        <f>FNR!$O328</f>
        <v>0</v>
      </c>
      <c r="E328" s="413">
        <f>TMN!$O328</f>
        <v>0</v>
      </c>
      <c r="F328" s="413">
        <f>MJG!$O328</f>
        <v>0</v>
      </c>
      <c r="G328" s="413">
        <f>TOL!$O328</f>
        <v>0</v>
      </c>
      <c r="H328" s="413">
        <f>ANT!$O328</f>
        <v>0</v>
      </c>
      <c r="I328" s="414">
        <f t="shared" si="37"/>
        <v>0</v>
      </c>
      <c r="J328" s="393">
        <f>TNR!$AB328</f>
        <v>0</v>
      </c>
      <c r="K328" s="393">
        <f>FNR!$AB328</f>
        <v>0</v>
      </c>
      <c r="L328" s="393">
        <f>TMN!$AB328</f>
        <v>0</v>
      </c>
      <c r="M328" s="393">
        <f>MJG!$AB328</f>
        <v>0</v>
      </c>
      <c r="N328" s="393">
        <f>TOL!$AB328</f>
        <v>0</v>
      </c>
      <c r="O328" s="393">
        <f>ANT!$AB328</f>
        <v>0</v>
      </c>
      <c r="P328" s="397">
        <f t="shared" si="38"/>
        <v>0</v>
      </c>
    </row>
    <row r="329" spans="1:28" x14ac:dyDescent="0.25">
      <c r="A329" s="107" t="s">
        <v>277</v>
      </c>
      <c r="B329" s="20" t="s">
        <v>76</v>
      </c>
      <c r="C329" s="413">
        <f>TNR!$O329</f>
        <v>0</v>
      </c>
      <c r="D329" s="413">
        <f>FNR!$O329</f>
        <v>0</v>
      </c>
      <c r="E329" s="413">
        <f>TMN!$O329</f>
        <v>0</v>
      </c>
      <c r="F329" s="413">
        <f>MJG!$O329</f>
        <v>0</v>
      </c>
      <c r="G329" s="413">
        <f>TOL!$O329</f>
        <v>0</v>
      </c>
      <c r="H329" s="413">
        <f>ANT!$O329</f>
        <v>0</v>
      </c>
      <c r="I329" s="414">
        <f t="shared" si="37"/>
        <v>0</v>
      </c>
      <c r="J329" s="393">
        <f>TNR!$AB329</f>
        <v>0</v>
      </c>
      <c r="K329" s="393">
        <f>FNR!$AB329</f>
        <v>0</v>
      </c>
      <c r="L329" s="393">
        <f>TMN!$AB329</f>
        <v>0</v>
      </c>
      <c r="M329" s="393">
        <f>MJG!$AB329</f>
        <v>0</v>
      </c>
      <c r="N329" s="393">
        <f>TOL!$AB329</f>
        <v>0</v>
      </c>
      <c r="O329" s="393">
        <f>ANT!$AB329</f>
        <v>0</v>
      </c>
      <c r="P329" s="397">
        <f t="shared" si="38"/>
        <v>0</v>
      </c>
    </row>
    <row r="330" spans="1:28" ht="26.25" x14ac:dyDescent="0.25">
      <c r="A330" s="108" t="s">
        <v>279</v>
      </c>
      <c r="B330" s="20" t="s">
        <v>78</v>
      </c>
      <c r="C330" s="413">
        <f>TNR!$O330</f>
        <v>0</v>
      </c>
      <c r="D330" s="413">
        <f>FNR!$O330</f>
        <v>0</v>
      </c>
      <c r="E330" s="413">
        <f>TMN!$O330</f>
        <v>0</v>
      </c>
      <c r="F330" s="413">
        <f>MJG!$O330</f>
        <v>0</v>
      </c>
      <c r="G330" s="413">
        <f>TOL!$O330</f>
        <v>0</v>
      </c>
      <c r="H330" s="413">
        <f>ANT!$O330</f>
        <v>0</v>
      </c>
      <c r="I330" s="414">
        <f t="shared" si="37"/>
        <v>0</v>
      </c>
      <c r="J330" s="393">
        <f>TNR!$AB330</f>
        <v>0</v>
      </c>
      <c r="K330" s="393">
        <f>FNR!$AB330</f>
        <v>0</v>
      </c>
      <c r="L330" s="393">
        <f>TMN!$AB330</f>
        <v>0</v>
      </c>
      <c r="M330" s="393">
        <f>MJG!$AB330</f>
        <v>0</v>
      </c>
      <c r="N330" s="393">
        <f>TOL!$AB330</f>
        <v>0</v>
      </c>
      <c r="O330" s="393">
        <f>ANT!$AB330</f>
        <v>0</v>
      </c>
      <c r="P330" s="397">
        <f t="shared" si="38"/>
        <v>0</v>
      </c>
    </row>
    <row r="331" spans="1:28" x14ac:dyDescent="0.25">
      <c r="A331" s="107" t="s">
        <v>281</v>
      </c>
      <c r="B331" s="20" t="s">
        <v>80</v>
      </c>
      <c r="C331" s="413">
        <f>TNR!$O331</f>
        <v>0</v>
      </c>
      <c r="D331" s="413">
        <f>FNR!$O331</f>
        <v>0</v>
      </c>
      <c r="E331" s="413">
        <f>TMN!$O331</f>
        <v>0</v>
      </c>
      <c r="F331" s="413">
        <f>MJG!$O331</f>
        <v>0</v>
      </c>
      <c r="G331" s="413">
        <f>TOL!$O331</f>
        <v>0</v>
      </c>
      <c r="H331" s="413">
        <f>ANT!$O331</f>
        <v>0</v>
      </c>
      <c r="I331" s="414">
        <f t="shared" si="37"/>
        <v>0</v>
      </c>
      <c r="J331" s="393">
        <f>TNR!$AB331</f>
        <v>0</v>
      </c>
      <c r="K331" s="393">
        <f>FNR!$AB331</f>
        <v>0</v>
      </c>
      <c r="L331" s="393">
        <f>TMN!$AB331</f>
        <v>0</v>
      </c>
      <c r="M331" s="393">
        <f>MJG!$AB331</f>
        <v>0</v>
      </c>
      <c r="N331" s="393">
        <f>TOL!$AB331</f>
        <v>0</v>
      </c>
      <c r="O331" s="393">
        <f>ANT!$AB331</f>
        <v>0</v>
      </c>
      <c r="P331" s="397">
        <f t="shared" si="38"/>
        <v>0</v>
      </c>
    </row>
    <row r="332" spans="1:28" x14ac:dyDescent="0.25">
      <c r="A332" s="107" t="s">
        <v>283</v>
      </c>
      <c r="B332" s="12" t="s">
        <v>119</v>
      </c>
      <c r="C332" s="415">
        <f>TNR!$O332</f>
        <v>9</v>
      </c>
      <c r="D332" s="415">
        <f>FNR!$O332</f>
        <v>5</v>
      </c>
      <c r="E332" s="415">
        <f>TMN!$O332</f>
        <v>0</v>
      </c>
      <c r="F332" s="415">
        <f>MJG!$O332</f>
        <v>0</v>
      </c>
      <c r="G332" s="415">
        <f>TOL!$O332</f>
        <v>0</v>
      </c>
      <c r="H332" s="415">
        <f>ANT!$O332</f>
        <v>2</v>
      </c>
      <c r="I332" s="416">
        <f t="shared" si="37"/>
        <v>16</v>
      </c>
      <c r="J332" s="417">
        <f>TNR!$AB332</f>
        <v>1</v>
      </c>
      <c r="K332" s="417">
        <f>FNR!$AB332</f>
        <v>0</v>
      </c>
      <c r="L332" s="417">
        <f>TMN!$AB332</f>
        <v>0</v>
      </c>
      <c r="M332" s="417">
        <f>MJG!$AB332</f>
        <v>0</v>
      </c>
      <c r="N332" s="417">
        <f>TOL!$AB332</f>
        <v>0</v>
      </c>
      <c r="O332" s="417">
        <f>ANT!$AB332</f>
        <v>0</v>
      </c>
      <c r="P332" s="418">
        <f t="shared" si="38"/>
        <v>1</v>
      </c>
    </row>
    <row r="333" spans="1:28" x14ac:dyDescent="0.25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x14ac:dyDescent="0.25">
      <c r="A335" s="1"/>
      <c r="B335" s="79" t="s">
        <v>487</v>
      </c>
      <c r="C335" s="74"/>
      <c r="D335" s="74"/>
      <c r="E335" s="74"/>
      <c r="F335" s="74"/>
      <c r="G335" s="74"/>
      <c r="H335" s="74"/>
      <c r="I335" s="7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79"/>
      <c r="C336" s="74"/>
      <c r="D336" s="74"/>
      <c r="E336" s="74"/>
      <c r="F336" s="74"/>
      <c r="G336" s="74"/>
      <c r="H336" s="74"/>
      <c r="I336" s="7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9" ht="15" customHeight="1" x14ac:dyDescent="0.25">
      <c r="A337" s="1339" t="s">
        <v>223</v>
      </c>
      <c r="B337" s="1343" t="s">
        <v>215</v>
      </c>
      <c r="C337" s="1336" t="s">
        <v>221</v>
      </c>
      <c r="D337" s="1336"/>
      <c r="E337" s="1336"/>
      <c r="F337" s="1336"/>
      <c r="G337" s="1336"/>
      <c r="H337" s="1336"/>
      <c r="I337" s="1336"/>
      <c r="J337" s="1347"/>
      <c r="K337" s="1347"/>
      <c r="L337" s="1347"/>
      <c r="M337" s="1347"/>
      <c r="N337" s="1347"/>
      <c r="O337" s="1347"/>
      <c r="P337" s="1347"/>
    </row>
    <row r="338" spans="1:29" x14ac:dyDescent="0.25">
      <c r="A338" s="1340"/>
      <c r="B338" s="1344"/>
      <c r="C338" s="1308" t="s">
        <v>446</v>
      </c>
      <c r="D338" s="1308" t="s">
        <v>447</v>
      </c>
      <c r="E338" s="1308" t="s">
        <v>448</v>
      </c>
      <c r="F338" s="1308" t="s">
        <v>449</v>
      </c>
      <c r="G338" s="1308" t="s">
        <v>450</v>
      </c>
      <c r="H338" s="1308" t="s">
        <v>451</v>
      </c>
      <c r="I338" s="141" t="s">
        <v>479</v>
      </c>
      <c r="J338" s="1304"/>
      <c r="K338" s="1304"/>
      <c r="L338" s="1304"/>
      <c r="M338" s="1304"/>
      <c r="N338" s="1304"/>
      <c r="O338" s="1304"/>
      <c r="P338" s="1305"/>
    </row>
    <row r="339" spans="1:29" x14ac:dyDescent="0.25">
      <c r="A339" s="107" t="s">
        <v>13</v>
      </c>
      <c r="B339" s="157" t="s">
        <v>377</v>
      </c>
      <c r="C339" s="413">
        <f>TNR!$O339</f>
        <v>0</v>
      </c>
      <c r="D339" s="413">
        <f>FNR!$O339</f>
        <v>0</v>
      </c>
      <c r="E339" s="413">
        <f>TMN!$O339</f>
        <v>0</v>
      </c>
      <c r="F339" s="413">
        <f>MJG!$O339</f>
        <v>0</v>
      </c>
      <c r="G339" s="413">
        <f>TOL!$O339</f>
        <v>1</v>
      </c>
      <c r="H339" s="413">
        <f>ANT!$O339</f>
        <v>0</v>
      </c>
      <c r="I339" s="414">
        <f>SUM(C339:H339)</f>
        <v>1</v>
      </c>
      <c r="J339" s="1306"/>
      <c r="K339" s="1306"/>
      <c r="L339" s="1306"/>
      <c r="M339" s="1306"/>
      <c r="N339" s="1306"/>
      <c r="O339" s="1306"/>
      <c r="P339" s="1307"/>
    </row>
    <row r="340" spans="1:29" x14ac:dyDescent="0.25">
      <c r="A340" s="107" t="s">
        <v>19</v>
      </c>
      <c r="B340" s="157" t="s">
        <v>381</v>
      </c>
      <c r="C340" s="413">
        <f>TNR!$O340</f>
        <v>0</v>
      </c>
      <c r="D340" s="413">
        <f>FNR!$O340</f>
        <v>0</v>
      </c>
      <c r="E340" s="413">
        <f>TMN!$O340</f>
        <v>0</v>
      </c>
      <c r="F340" s="413">
        <f>MJG!$O340</f>
        <v>0</v>
      </c>
      <c r="G340" s="413">
        <f>TOL!$O340</f>
        <v>0</v>
      </c>
      <c r="H340" s="413">
        <f>ANT!$O340</f>
        <v>0</v>
      </c>
      <c r="I340" s="414">
        <f t="shared" ref="I340:I385" si="39">SUM(C340:H340)</f>
        <v>0</v>
      </c>
      <c r="J340" s="1306"/>
      <c r="K340" s="1306"/>
      <c r="L340" s="1306"/>
      <c r="M340" s="1306"/>
      <c r="N340" s="1306"/>
      <c r="O340" s="1306"/>
      <c r="P340" s="1307"/>
    </row>
    <row r="341" spans="1:29" x14ac:dyDescent="0.25">
      <c r="A341" s="107" t="s">
        <v>25</v>
      </c>
      <c r="B341" s="157" t="s">
        <v>384</v>
      </c>
      <c r="C341" s="413">
        <f>TNR!$O341</f>
        <v>0</v>
      </c>
      <c r="D341" s="413">
        <f>FNR!$O341</f>
        <v>0</v>
      </c>
      <c r="E341" s="413">
        <f>TMN!$O341</f>
        <v>1</v>
      </c>
      <c r="F341" s="413">
        <f>MJG!$O341</f>
        <v>0</v>
      </c>
      <c r="G341" s="413">
        <f>TOL!$O341</f>
        <v>0</v>
      </c>
      <c r="H341" s="413">
        <f>ANT!$O341</f>
        <v>0</v>
      </c>
      <c r="I341" s="414">
        <f t="shared" si="39"/>
        <v>1</v>
      </c>
      <c r="J341" s="1306"/>
      <c r="K341" s="1306"/>
      <c r="L341" s="1306"/>
      <c r="M341" s="1306"/>
      <c r="N341" s="1306"/>
      <c r="O341" s="1306"/>
      <c r="P341" s="1307"/>
    </row>
    <row r="342" spans="1:29" x14ac:dyDescent="0.25">
      <c r="A342" s="107" t="s">
        <v>33</v>
      </c>
      <c r="B342" s="157" t="s">
        <v>358</v>
      </c>
      <c r="C342" s="413">
        <f>TNR!$O342</f>
        <v>0</v>
      </c>
      <c r="D342" s="413">
        <f>FNR!$O342</f>
        <v>0</v>
      </c>
      <c r="E342" s="413">
        <f>TMN!$O342</f>
        <v>0</v>
      </c>
      <c r="F342" s="413">
        <f>MJG!$O342</f>
        <v>0</v>
      </c>
      <c r="G342" s="413">
        <f>TOL!$O342</f>
        <v>0</v>
      </c>
      <c r="H342" s="413">
        <f>ANT!$O342</f>
        <v>0</v>
      </c>
      <c r="I342" s="414">
        <f t="shared" si="39"/>
        <v>0</v>
      </c>
      <c r="J342" s="1306"/>
      <c r="K342" s="1306"/>
      <c r="L342" s="1306"/>
      <c r="M342" s="1306"/>
      <c r="N342" s="1306"/>
      <c r="O342" s="1306"/>
      <c r="P342" s="1307"/>
    </row>
    <row r="343" spans="1:29" x14ac:dyDescent="0.25">
      <c r="A343" s="107" t="s">
        <v>35</v>
      </c>
      <c r="B343" s="157" t="s">
        <v>357</v>
      </c>
      <c r="C343" s="413">
        <f>TNR!$O343</f>
        <v>0</v>
      </c>
      <c r="D343" s="413">
        <f>FNR!$O343</f>
        <v>0</v>
      </c>
      <c r="E343" s="413">
        <f>TMN!$O343</f>
        <v>1</v>
      </c>
      <c r="F343" s="413">
        <f>MJG!$O343</f>
        <v>0</v>
      </c>
      <c r="G343" s="413">
        <f>TOL!$O343</f>
        <v>1</v>
      </c>
      <c r="H343" s="413">
        <f>ANT!$O343</f>
        <v>0</v>
      </c>
      <c r="I343" s="414">
        <f t="shared" si="39"/>
        <v>2</v>
      </c>
      <c r="J343" s="1306"/>
      <c r="K343" s="1306"/>
      <c r="L343" s="1306"/>
      <c r="M343" s="1306"/>
      <c r="N343" s="1306"/>
      <c r="O343" s="1306"/>
      <c r="P343" s="1307"/>
    </row>
    <row r="344" spans="1:29" x14ac:dyDescent="0.25">
      <c r="A344" s="107" t="s">
        <v>37</v>
      </c>
      <c r="B344" s="157" t="s">
        <v>355</v>
      </c>
      <c r="C344" s="413">
        <f>TNR!$O344</f>
        <v>1</v>
      </c>
      <c r="D344" s="413">
        <f>FNR!$O344</f>
        <v>0</v>
      </c>
      <c r="E344" s="413">
        <f>TMN!$O344</f>
        <v>0</v>
      </c>
      <c r="F344" s="413">
        <f>MJG!$O344</f>
        <v>2</v>
      </c>
      <c r="G344" s="413">
        <f>TOL!$O344</f>
        <v>0</v>
      </c>
      <c r="H344" s="413">
        <f>ANT!$O344</f>
        <v>1</v>
      </c>
      <c r="I344" s="414">
        <f t="shared" si="39"/>
        <v>4</v>
      </c>
      <c r="J344" s="1306"/>
      <c r="K344" s="1306"/>
      <c r="L344" s="1306"/>
      <c r="M344" s="1306"/>
      <c r="N344" s="1306"/>
      <c r="O344" s="1306"/>
      <c r="P344" s="1307"/>
    </row>
    <row r="345" spans="1:29" x14ac:dyDescent="0.25">
      <c r="A345" s="107" t="s">
        <v>39</v>
      </c>
      <c r="B345" s="157" t="s">
        <v>356</v>
      </c>
      <c r="C345" s="413">
        <f>TNR!$O345</f>
        <v>0</v>
      </c>
      <c r="D345" s="413">
        <f>FNR!$O345</f>
        <v>0</v>
      </c>
      <c r="E345" s="413">
        <f>TMN!$O345</f>
        <v>0</v>
      </c>
      <c r="F345" s="413">
        <f>MJG!$O345</f>
        <v>0</v>
      </c>
      <c r="G345" s="413">
        <f>TOL!$O345</f>
        <v>0</v>
      </c>
      <c r="H345" s="413">
        <f>ANT!$O345</f>
        <v>0</v>
      </c>
      <c r="I345" s="414">
        <f t="shared" si="39"/>
        <v>0</v>
      </c>
      <c r="J345" s="1306"/>
      <c r="K345" s="1306"/>
      <c r="L345" s="1306"/>
      <c r="M345" s="1306"/>
      <c r="N345" s="1306"/>
      <c r="O345" s="1306"/>
      <c r="P345" s="1307"/>
    </row>
    <row r="346" spans="1:29" x14ac:dyDescent="0.25">
      <c r="A346" s="107" t="s">
        <v>41</v>
      </c>
      <c r="B346" s="20" t="s">
        <v>34</v>
      </c>
      <c r="C346" s="413">
        <f>TNR!$O346</f>
        <v>0</v>
      </c>
      <c r="D346" s="413">
        <f>FNR!$O346</f>
        <v>0</v>
      </c>
      <c r="E346" s="413">
        <f>TMN!$O346</f>
        <v>0</v>
      </c>
      <c r="F346" s="413">
        <f>MJG!$O346</f>
        <v>0</v>
      </c>
      <c r="G346" s="413">
        <f>TOL!$O346</f>
        <v>0</v>
      </c>
      <c r="H346" s="413">
        <f>ANT!$O346</f>
        <v>1</v>
      </c>
      <c r="I346" s="414">
        <f t="shared" si="39"/>
        <v>1</v>
      </c>
      <c r="J346" s="1306"/>
      <c r="K346" s="1306"/>
      <c r="L346" s="1306"/>
      <c r="M346" s="1306"/>
      <c r="N346" s="1306"/>
      <c r="O346" s="1306"/>
      <c r="P346" s="1307"/>
    </row>
    <row r="347" spans="1:29" x14ac:dyDescent="0.25">
      <c r="A347" s="107" t="s">
        <v>43</v>
      </c>
      <c r="B347" s="20" t="s">
        <v>36</v>
      </c>
      <c r="C347" s="413">
        <f>TNR!$O347</f>
        <v>0</v>
      </c>
      <c r="D347" s="413">
        <f>FNR!$O347</f>
        <v>0</v>
      </c>
      <c r="E347" s="413">
        <f>TMN!$O347</f>
        <v>0</v>
      </c>
      <c r="F347" s="413">
        <f>MJG!$O347</f>
        <v>2</v>
      </c>
      <c r="G347" s="413">
        <f>TOL!$O347</f>
        <v>1</v>
      </c>
      <c r="H347" s="413">
        <f>ANT!$O347</f>
        <v>0</v>
      </c>
      <c r="I347" s="414">
        <f t="shared" si="39"/>
        <v>3</v>
      </c>
      <c r="J347" s="1306"/>
      <c r="K347" s="1306"/>
      <c r="L347" s="1306"/>
      <c r="M347" s="1306"/>
      <c r="N347" s="1306"/>
      <c r="O347" s="1306"/>
      <c r="P347" s="1307"/>
    </row>
    <row r="348" spans="1:29" x14ac:dyDescent="0.25">
      <c r="A348" s="107" t="s">
        <v>45</v>
      </c>
      <c r="B348" s="20" t="s">
        <v>38</v>
      </c>
      <c r="C348" s="413">
        <f>TNR!$O348</f>
        <v>0</v>
      </c>
      <c r="D348" s="413">
        <f>FNR!$O348</f>
        <v>0</v>
      </c>
      <c r="E348" s="413">
        <f>TMN!$O348</f>
        <v>0</v>
      </c>
      <c r="F348" s="413">
        <f>MJG!$O348</f>
        <v>0</v>
      </c>
      <c r="G348" s="413">
        <f>TOL!$O348</f>
        <v>0</v>
      </c>
      <c r="H348" s="413">
        <f>ANT!$O348</f>
        <v>0</v>
      </c>
      <c r="I348" s="414">
        <f t="shared" si="39"/>
        <v>0</v>
      </c>
      <c r="J348" s="1306"/>
      <c r="K348" s="1306"/>
      <c r="L348" s="1306"/>
      <c r="M348" s="1306"/>
      <c r="N348" s="1306"/>
      <c r="O348" s="1306"/>
      <c r="P348" s="1307"/>
    </row>
    <row r="349" spans="1:29" x14ac:dyDescent="0.25">
      <c r="A349" s="107" t="s">
        <v>47</v>
      </c>
      <c r="B349" s="20" t="s">
        <v>40</v>
      </c>
      <c r="C349" s="413">
        <f>TNR!$O349</f>
        <v>0</v>
      </c>
      <c r="D349" s="413">
        <f>FNR!$O349</f>
        <v>0</v>
      </c>
      <c r="E349" s="413">
        <f>TMN!$O349</f>
        <v>1</v>
      </c>
      <c r="F349" s="413">
        <f>MJG!$O349</f>
        <v>3</v>
      </c>
      <c r="G349" s="413">
        <f>TOL!$O349</f>
        <v>1</v>
      </c>
      <c r="H349" s="413">
        <f>ANT!$O349</f>
        <v>0</v>
      </c>
      <c r="I349" s="414">
        <f t="shared" si="39"/>
        <v>5</v>
      </c>
      <c r="J349" s="1306"/>
      <c r="K349" s="1306"/>
      <c r="L349" s="1306"/>
      <c r="M349" s="1306"/>
      <c r="N349" s="1306"/>
      <c r="O349" s="1306"/>
      <c r="P349" s="1307"/>
      <c r="AC349" s="1"/>
    </row>
    <row r="350" spans="1:29" x14ac:dyDescent="0.25">
      <c r="A350" s="107" t="s">
        <v>49</v>
      </c>
      <c r="B350" s="20" t="s">
        <v>42</v>
      </c>
      <c r="C350" s="413">
        <f>TNR!$O350</f>
        <v>0</v>
      </c>
      <c r="D350" s="413">
        <f>FNR!$O350</f>
        <v>1</v>
      </c>
      <c r="E350" s="413">
        <f>TMN!$O350</f>
        <v>0</v>
      </c>
      <c r="F350" s="413">
        <f>MJG!$O350</f>
        <v>0</v>
      </c>
      <c r="G350" s="413">
        <f>TOL!$O350</f>
        <v>0</v>
      </c>
      <c r="H350" s="413">
        <f>ANT!$O350</f>
        <v>0</v>
      </c>
      <c r="I350" s="414">
        <f t="shared" si="39"/>
        <v>1</v>
      </c>
      <c r="J350" s="1306"/>
      <c r="K350" s="1306"/>
      <c r="L350" s="1306"/>
      <c r="M350" s="1306"/>
      <c r="N350" s="1306"/>
      <c r="O350" s="1306"/>
      <c r="P350" s="1307"/>
      <c r="AC350" s="1"/>
    </row>
    <row r="351" spans="1:29" x14ac:dyDescent="0.25">
      <c r="A351" s="107" t="s">
        <v>50</v>
      </c>
      <c r="B351" s="20" t="s">
        <v>44</v>
      </c>
      <c r="C351" s="413">
        <f>TNR!$O351</f>
        <v>0</v>
      </c>
      <c r="D351" s="413">
        <f>FNR!$O351</f>
        <v>0</v>
      </c>
      <c r="E351" s="413">
        <f>TMN!$O351</f>
        <v>0</v>
      </c>
      <c r="F351" s="413">
        <f>MJG!$O351</f>
        <v>0</v>
      </c>
      <c r="G351" s="413">
        <f>TOL!$O351</f>
        <v>0</v>
      </c>
      <c r="H351" s="413">
        <f>ANT!$O351</f>
        <v>0</v>
      </c>
      <c r="I351" s="414">
        <f t="shared" si="39"/>
        <v>0</v>
      </c>
      <c r="J351" s="1306"/>
      <c r="K351" s="1306"/>
      <c r="L351" s="1306"/>
      <c r="M351" s="1306"/>
      <c r="N351" s="1306"/>
      <c r="O351" s="1306"/>
      <c r="P351" s="1307"/>
      <c r="AC351" s="1"/>
    </row>
    <row r="352" spans="1:29" x14ac:dyDescent="0.25">
      <c r="A352" s="107" t="s">
        <v>51</v>
      </c>
      <c r="B352" s="20" t="s">
        <v>46</v>
      </c>
      <c r="C352" s="413">
        <f>TNR!$O352</f>
        <v>0</v>
      </c>
      <c r="D352" s="413">
        <f>FNR!$O352</f>
        <v>0</v>
      </c>
      <c r="E352" s="413">
        <f>TMN!$O352</f>
        <v>0</v>
      </c>
      <c r="F352" s="413">
        <f>MJG!$O352</f>
        <v>0</v>
      </c>
      <c r="G352" s="413">
        <f>TOL!$O352</f>
        <v>0</v>
      </c>
      <c r="H352" s="413">
        <f>ANT!$O352</f>
        <v>0</v>
      </c>
      <c r="I352" s="414">
        <f t="shared" si="39"/>
        <v>0</v>
      </c>
      <c r="J352" s="1306"/>
      <c r="K352" s="1306"/>
      <c r="L352" s="1306"/>
      <c r="M352" s="1306"/>
      <c r="N352" s="1306"/>
      <c r="O352" s="1306"/>
      <c r="P352" s="1307"/>
      <c r="AC352" s="1"/>
    </row>
    <row r="353" spans="1:29" x14ac:dyDescent="0.25">
      <c r="A353" s="107" t="s">
        <v>53</v>
      </c>
      <c r="B353" s="20" t="s">
        <v>48</v>
      </c>
      <c r="C353" s="413">
        <f>TNR!$O353</f>
        <v>0</v>
      </c>
      <c r="D353" s="413">
        <f>FNR!$O353</f>
        <v>0</v>
      </c>
      <c r="E353" s="413">
        <f>TMN!$O353</f>
        <v>0</v>
      </c>
      <c r="F353" s="413">
        <f>MJG!$O353</f>
        <v>0</v>
      </c>
      <c r="G353" s="413">
        <f>TOL!$O353</f>
        <v>0</v>
      </c>
      <c r="H353" s="413">
        <f>ANT!$O353</f>
        <v>0</v>
      </c>
      <c r="I353" s="414">
        <f t="shared" si="39"/>
        <v>0</v>
      </c>
      <c r="J353" s="1306"/>
      <c r="K353" s="1306"/>
      <c r="L353" s="1306"/>
      <c r="M353" s="1306"/>
      <c r="N353" s="1306"/>
      <c r="O353" s="1306"/>
      <c r="P353" s="1307"/>
      <c r="AC353" s="1"/>
    </row>
    <row r="354" spans="1:29" x14ac:dyDescent="0.25">
      <c r="A354" s="107" t="s">
        <v>54</v>
      </c>
      <c r="B354" s="157" t="s">
        <v>359</v>
      </c>
      <c r="C354" s="413">
        <f>TNR!$O354</f>
        <v>0</v>
      </c>
      <c r="D354" s="413">
        <f>FNR!$O354</f>
        <v>0</v>
      </c>
      <c r="E354" s="413">
        <f>TMN!$O354</f>
        <v>0</v>
      </c>
      <c r="F354" s="413">
        <f>MJG!$O354</f>
        <v>0</v>
      </c>
      <c r="G354" s="413">
        <f>TOL!$O354</f>
        <v>0</v>
      </c>
      <c r="H354" s="413">
        <f>ANT!$O354</f>
        <v>0</v>
      </c>
      <c r="I354" s="414">
        <f t="shared" si="39"/>
        <v>0</v>
      </c>
      <c r="J354" s="1306"/>
      <c r="K354" s="1306"/>
      <c r="L354" s="1306"/>
      <c r="M354" s="1306"/>
      <c r="N354" s="1306"/>
      <c r="O354" s="1306"/>
      <c r="P354" s="1307"/>
      <c r="AC354" s="1"/>
    </row>
    <row r="355" spans="1:29" x14ac:dyDescent="0.25">
      <c r="A355" s="107" t="s">
        <v>56</v>
      </c>
      <c r="B355" s="157" t="s">
        <v>360</v>
      </c>
      <c r="C355" s="413">
        <f>TNR!$O355</f>
        <v>0</v>
      </c>
      <c r="D355" s="413">
        <f>FNR!$O355</f>
        <v>0</v>
      </c>
      <c r="E355" s="413">
        <f>TMN!$O355</f>
        <v>0</v>
      </c>
      <c r="F355" s="413">
        <f>MJG!$O355</f>
        <v>0</v>
      </c>
      <c r="G355" s="413">
        <f>TOL!$O355</f>
        <v>0</v>
      </c>
      <c r="H355" s="413">
        <f>ANT!$O355</f>
        <v>0</v>
      </c>
      <c r="I355" s="414">
        <f t="shared" si="39"/>
        <v>0</v>
      </c>
      <c r="J355" s="1306"/>
      <c r="K355" s="1306"/>
      <c r="L355" s="1306"/>
      <c r="M355" s="1306"/>
      <c r="N355" s="1306"/>
      <c r="O355" s="1306"/>
      <c r="P355" s="1307"/>
      <c r="AC355" s="1"/>
    </row>
    <row r="356" spans="1:29" x14ac:dyDescent="0.25">
      <c r="A356" s="107" t="s">
        <v>57</v>
      </c>
      <c r="B356" s="157" t="s">
        <v>361</v>
      </c>
      <c r="C356" s="413">
        <f>TNR!$O356</f>
        <v>0</v>
      </c>
      <c r="D356" s="413">
        <f>FNR!$O356</f>
        <v>0</v>
      </c>
      <c r="E356" s="413">
        <f>TMN!$O356</f>
        <v>0</v>
      </c>
      <c r="F356" s="413">
        <f>MJG!$O356</f>
        <v>0</v>
      </c>
      <c r="G356" s="413">
        <f>TOL!$O356</f>
        <v>0</v>
      </c>
      <c r="H356" s="413">
        <f>ANT!$O356</f>
        <v>0</v>
      </c>
      <c r="I356" s="414">
        <f t="shared" si="39"/>
        <v>0</v>
      </c>
      <c r="J356" s="1306"/>
      <c r="K356" s="1306"/>
      <c r="L356" s="1306"/>
      <c r="M356" s="1306"/>
      <c r="N356" s="1306"/>
      <c r="O356" s="1306"/>
      <c r="P356" s="1307"/>
      <c r="AC356" s="1"/>
    </row>
    <row r="357" spans="1:29" x14ac:dyDescent="0.25">
      <c r="A357" s="107" t="s">
        <v>59</v>
      </c>
      <c r="B357" s="157" t="s">
        <v>363</v>
      </c>
      <c r="C357" s="413">
        <f>TNR!$O357</f>
        <v>0</v>
      </c>
      <c r="D357" s="413">
        <f>FNR!$O357</f>
        <v>0</v>
      </c>
      <c r="E357" s="413">
        <f>TMN!$O357</f>
        <v>0</v>
      </c>
      <c r="F357" s="413">
        <f>MJG!$O357</f>
        <v>0</v>
      </c>
      <c r="G357" s="413">
        <f>TOL!$O357</f>
        <v>0</v>
      </c>
      <c r="H357" s="413">
        <f>ANT!$O357</f>
        <v>0</v>
      </c>
      <c r="I357" s="414">
        <f t="shared" si="39"/>
        <v>0</v>
      </c>
      <c r="J357" s="1306"/>
      <c r="K357" s="1306"/>
      <c r="L357" s="1306"/>
      <c r="M357" s="1306"/>
      <c r="N357" s="1306"/>
      <c r="O357" s="1306"/>
      <c r="P357" s="1307"/>
      <c r="AC357" s="24"/>
    </row>
    <row r="358" spans="1:29" x14ac:dyDescent="0.25">
      <c r="A358" s="107" t="s">
        <v>60</v>
      </c>
      <c r="B358" s="157" t="s">
        <v>362</v>
      </c>
      <c r="C358" s="413">
        <f>TNR!$O358</f>
        <v>0</v>
      </c>
      <c r="D358" s="413">
        <f>FNR!$O358</f>
        <v>0</v>
      </c>
      <c r="E358" s="413">
        <f>TMN!$O358</f>
        <v>0</v>
      </c>
      <c r="F358" s="413">
        <f>MJG!$O358</f>
        <v>0</v>
      </c>
      <c r="G358" s="413">
        <f>TOL!$O358</f>
        <v>0</v>
      </c>
      <c r="H358" s="413">
        <f>ANT!$O358</f>
        <v>0</v>
      </c>
      <c r="I358" s="414">
        <f t="shared" si="39"/>
        <v>0</v>
      </c>
      <c r="J358" s="1306"/>
      <c r="K358" s="1306"/>
      <c r="L358" s="1306"/>
      <c r="M358" s="1306"/>
      <c r="N358" s="1306"/>
      <c r="O358" s="1306"/>
      <c r="P358" s="1307"/>
      <c r="AC358" s="24"/>
    </row>
    <row r="359" spans="1:29" x14ac:dyDescent="0.25">
      <c r="A359" s="107" t="s">
        <v>62</v>
      </c>
      <c r="B359" s="20" t="s">
        <v>52</v>
      </c>
      <c r="C359" s="413">
        <f>TNR!$O359</f>
        <v>0</v>
      </c>
      <c r="D359" s="413">
        <f>FNR!$O359</f>
        <v>0</v>
      </c>
      <c r="E359" s="413">
        <f>TMN!$O359</f>
        <v>0</v>
      </c>
      <c r="F359" s="413">
        <f>MJG!$O359</f>
        <v>0</v>
      </c>
      <c r="G359" s="413">
        <f>TOL!$O359</f>
        <v>0</v>
      </c>
      <c r="H359" s="413">
        <f>ANT!$O359</f>
        <v>0</v>
      </c>
      <c r="I359" s="414">
        <f t="shared" si="39"/>
        <v>0</v>
      </c>
      <c r="J359" s="1306"/>
      <c r="K359" s="1306"/>
      <c r="L359" s="1306"/>
      <c r="M359" s="1306"/>
      <c r="N359" s="1306"/>
      <c r="O359" s="1306"/>
      <c r="P359" s="1307"/>
      <c r="AC359" s="24"/>
    </row>
    <row r="360" spans="1:29" x14ac:dyDescent="0.25">
      <c r="A360" s="107" t="s">
        <v>63</v>
      </c>
      <c r="B360" s="157" t="s">
        <v>365</v>
      </c>
      <c r="C360" s="413">
        <f>TNR!$O360</f>
        <v>1</v>
      </c>
      <c r="D360" s="413">
        <f>FNR!$O360</f>
        <v>0</v>
      </c>
      <c r="E360" s="413">
        <f>TMN!$O360</f>
        <v>0</v>
      </c>
      <c r="F360" s="413">
        <f>MJG!$O360</f>
        <v>0</v>
      </c>
      <c r="G360" s="413">
        <f>TOL!$O360</f>
        <v>0</v>
      </c>
      <c r="H360" s="413">
        <f>ANT!$O360</f>
        <v>0</v>
      </c>
      <c r="I360" s="414">
        <f t="shared" si="39"/>
        <v>1</v>
      </c>
      <c r="J360" s="1306"/>
      <c r="K360" s="1306"/>
      <c r="L360" s="1306"/>
      <c r="M360" s="1306"/>
      <c r="N360" s="1306"/>
      <c r="O360" s="1306"/>
      <c r="P360" s="1307"/>
      <c r="AC360" s="24"/>
    </row>
    <row r="361" spans="1:29" x14ac:dyDescent="0.25">
      <c r="A361" s="107" t="s">
        <v>65</v>
      </c>
      <c r="B361" s="157" t="s">
        <v>364</v>
      </c>
      <c r="C361" s="413">
        <f>TNR!$O361</f>
        <v>0</v>
      </c>
      <c r="D361" s="413">
        <f>FNR!$O361</f>
        <v>0</v>
      </c>
      <c r="E361" s="413">
        <f>TMN!$O361</f>
        <v>0</v>
      </c>
      <c r="F361" s="413">
        <f>MJG!$O361</f>
        <v>0</v>
      </c>
      <c r="G361" s="413">
        <f>TOL!$O361</f>
        <v>0</v>
      </c>
      <c r="H361" s="413">
        <f>ANT!$O361</f>
        <v>0</v>
      </c>
      <c r="I361" s="414">
        <f t="shared" si="39"/>
        <v>0</v>
      </c>
      <c r="J361" s="1306"/>
      <c r="K361" s="1306"/>
      <c r="L361" s="1306"/>
      <c r="M361" s="1306"/>
      <c r="N361" s="1306"/>
      <c r="O361" s="1306"/>
      <c r="P361" s="1307"/>
      <c r="AC361" s="24"/>
    </row>
    <row r="362" spans="1:29" x14ac:dyDescent="0.25">
      <c r="A362" s="107" t="s">
        <v>67</v>
      </c>
      <c r="B362" s="20" t="s">
        <v>55</v>
      </c>
      <c r="C362" s="413">
        <f>TNR!$O362</f>
        <v>0</v>
      </c>
      <c r="D362" s="413">
        <f>FNR!$O362</f>
        <v>0</v>
      </c>
      <c r="E362" s="413">
        <f>TMN!$O362</f>
        <v>1</v>
      </c>
      <c r="F362" s="413">
        <f>MJG!$O362</f>
        <v>0</v>
      </c>
      <c r="G362" s="413">
        <f>TOL!$O362</f>
        <v>0</v>
      </c>
      <c r="H362" s="413">
        <f>ANT!$O362</f>
        <v>0</v>
      </c>
      <c r="I362" s="414">
        <f t="shared" si="39"/>
        <v>1</v>
      </c>
      <c r="J362" s="1306"/>
      <c r="K362" s="1306"/>
      <c r="L362" s="1306"/>
      <c r="M362" s="1306"/>
      <c r="N362" s="1306"/>
      <c r="O362" s="1306"/>
      <c r="P362" s="1307"/>
      <c r="AC362" s="24"/>
    </row>
    <row r="363" spans="1:29" x14ac:dyDescent="0.25">
      <c r="A363" s="107" t="s">
        <v>69</v>
      </c>
      <c r="B363" s="157" t="s">
        <v>366</v>
      </c>
      <c r="C363" s="413">
        <f>TNR!$O363</f>
        <v>0</v>
      </c>
      <c r="D363" s="413">
        <f>FNR!$O363</f>
        <v>0</v>
      </c>
      <c r="E363" s="413">
        <f>TMN!$O363</f>
        <v>0</v>
      </c>
      <c r="F363" s="413">
        <f>MJG!$O363</f>
        <v>0</v>
      </c>
      <c r="G363" s="413">
        <f>TOL!$O363</f>
        <v>0</v>
      </c>
      <c r="H363" s="413">
        <f>ANT!$O363</f>
        <v>0</v>
      </c>
      <c r="I363" s="414">
        <f t="shared" si="39"/>
        <v>0</v>
      </c>
      <c r="J363" s="1306"/>
      <c r="K363" s="1306"/>
      <c r="L363" s="1306"/>
      <c r="M363" s="1306"/>
      <c r="N363" s="1306"/>
      <c r="O363" s="1306"/>
      <c r="P363" s="1307"/>
      <c r="AC363" s="1"/>
    </row>
    <row r="364" spans="1:29" x14ac:dyDescent="0.25">
      <c r="A364" s="107" t="s">
        <v>71</v>
      </c>
      <c r="B364" s="157" t="s">
        <v>367</v>
      </c>
      <c r="C364" s="413">
        <f>TNR!$O364</f>
        <v>0</v>
      </c>
      <c r="D364" s="413">
        <f>FNR!$O364</f>
        <v>0</v>
      </c>
      <c r="E364" s="413">
        <f>TMN!$O364</f>
        <v>0</v>
      </c>
      <c r="F364" s="413">
        <f>MJG!$O364</f>
        <v>0</v>
      </c>
      <c r="G364" s="413">
        <f>TOL!$O364</f>
        <v>0</v>
      </c>
      <c r="H364" s="413">
        <f>ANT!$O364</f>
        <v>0</v>
      </c>
      <c r="I364" s="414">
        <f t="shared" si="39"/>
        <v>0</v>
      </c>
      <c r="J364" s="1306"/>
      <c r="K364" s="1306"/>
      <c r="L364" s="1306"/>
      <c r="M364" s="1306"/>
      <c r="N364" s="1306"/>
      <c r="O364" s="1306"/>
      <c r="P364" s="1307"/>
      <c r="AC364" s="1"/>
    </row>
    <row r="365" spans="1:29" x14ac:dyDescent="0.25">
      <c r="A365" s="107" t="s">
        <v>73</v>
      </c>
      <c r="B365" s="157" t="s">
        <v>369</v>
      </c>
      <c r="C365" s="413">
        <f>TNR!$O365</f>
        <v>0</v>
      </c>
      <c r="D365" s="413">
        <f>FNR!$O365</f>
        <v>0</v>
      </c>
      <c r="E365" s="413">
        <f>TMN!$O365</f>
        <v>0</v>
      </c>
      <c r="F365" s="413">
        <f>MJG!$O365</f>
        <v>0</v>
      </c>
      <c r="G365" s="413">
        <f>TOL!$O365</f>
        <v>0</v>
      </c>
      <c r="H365" s="413">
        <f>ANT!$O365</f>
        <v>0</v>
      </c>
      <c r="I365" s="414">
        <f t="shared" si="39"/>
        <v>0</v>
      </c>
      <c r="J365" s="1306"/>
      <c r="K365" s="1306"/>
      <c r="L365" s="1306"/>
      <c r="M365" s="1306"/>
      <c r="N365" s="1306"/>
      <c r="O365" s="1306"/>
      <c r="P365" s="1307"/>
    </row>
    <row r="366" spans="1:29" x14ac:dyDescent="0.25">
      <c r="A366" s="107" t="s">
        <v>75</v>
      </c>
      <c r="B366" s="157" t="s">
        <v>368</v>
      </c>
      <c r="C366" s="413">
        <f>TNR!$O366</f>
        <v>0</v>
      </c>
      <c r="D366" s="413">
        <f>FNR!$O366</f>
        <v>0</v>
      </c>
      <c r="E366" s="413">
        <f>TMN!$O366</f>
        <v>0</v>
      </c>
      <c r="F366" s="413">
        <f>MJG!$O366</f>
        <v>0</v>
      </c>
      <c r="G366" s="413">
        <f>TOL!$O366</f>
        <v>0</v>
      </c>
      <c r="H366" s="413">
        <f>ANT!$O366</f>
        <v>0</v>
      </c>
      <c r="I366" s="414">
        <f t="shared" si="39"/>
        <v>0</v>
      </c>
      <c r="J366" s="1306"/>
      <c r="K366" s="1306"/>
      <c r="L366" s="1306"/>
      <c r="M366" s="1306"/>
      <c r="N366" s="1306"/>
      <c r="O366" s="1306"/>
      <c r="P366" s="1307"/>
    </row>
    <row r="367" spans="1:29" x14ac:dyDescent="0.25">
      <c r="A367" s="107" t="s">
        <v>77</v>
      </c>
      <c r="B367" s="20" t="s">
        <v>58</v>
      </c>
      <c r="C367" s="413">
        <f>TNR!$O367</f>
        <v>0</v>
      </c>
      <c r="D367" s="413">
        <f>FNR!$O367</f>
        <v>0</v>
      </c>
      <c r="E367" s="413">
        <f>TMN!$O367</f>
        <v>0</v>
      </c>
      <c r="F367" s="413">
        <f>MJG!$O367</f>
        <v>0</v>
      </c>
      <c r="G367" s="413">
        <f>TOL!$O367</f>
        <v>0</v>
      </c>
      <c r="H367" s="413">
        <f>ANT!$O367</f>
        <v>0</v>
      </c>
      <c r="I367" s="414">
        <f t="shared" si="39"/>
        <v>0</v>
      </c>
      <c r="J367" s="1306"/>
      <c r="K367" s="1306"/>
      <c r="L367" s="1306"/>
      <c r="M367" s="1306"/>
      <c r="N367" s="1306"/>
      <c r="O367" s="1306"/>
      <c r="P367" s="1307"/>
    </row>
    <row r="368" spans="1:29" x14ac:dyDescent="0.25">
      <c r="A368" s="107" t="s">
        <v>79</v>
      </c>
      <c r="B368" s="157" t="s">
        <v>371</v>
      </c>
      <c r="C368" s="413">
        <f>TNR!$O368</f>
        <v>0</v>
      </c>
      <c r="D368" s="413">
        <f>FNR!$O368</f>
        <v>0</v>
      </c>
      <c r="E368" s="413">
        <f>TMN!$O368</f>
        <v>0</v>
      </c>
      <c r="F368" s="413">
        <f>MJG!$O368</f>
        <v>0</v>
      </c>
      <c r="G368" s="413">
        <f>TOL!$O368</f>
        <v>0</v>
      </c>
      <c r="H368" s="413">
        <f>ANT!$O368</f>
        <v>0</v>
      </c>
      <c r="I368" s="414">
        <f t="shared" si="39"/>
        <v>0</v>
      </c>
      <c r="J368" s="1306"/>
      <c r="K368" s="1306"/>
      <c r="L368" s="1306"/>
      <c r="M368" s="1306"/>
      <c r="N368" s="1306"/>
      <c r="O368" s="1306"/>
      <c r="P368" s="1307"/>
    </row>
    <row r="369" spans="1:16" x14ac:dyDescent="0.25">
      <c r="A369" s="107" t="s">
        <v>81</v>
      </c>
      <c r="B369" s="157" t="s">
        <v>370</v>
      </c>
      <c r="C369" s="413">
        <f>TNR!$O369</f>
        <v>0</v>
      </c>
      <c r="D369" s="413">
        <f>FNR!$O369</f>
        <v>0</v>
      </c>
      <c r="E369" s="413">
        <f>TMN!$O369</f>
        <v>0</v>
      </c>
      <c r="F369" s="413">
        <f>MJG!$O369</f>
        <v>0</v>
      </c>
      <c r="G369" s="413">
        <f>TOL!$O369</f>
        <v>0</v>
      </c>
      <c r="H369" s="413">
        <f>ANT!$O369</f>
        <v>0</v>
      </c>
      <c r="I369" s="414">
        <f t="shared" si="39"/>
        <v>0</v>
      </c>
      <c r="J369" s="1306"/>
      <c r="K369" s="1306"/>
      <c r="L369" s="1306"/>
      <c r="M369" s="1306"/>
      <c r="N369" s="1306"/>
      <c r="O369" s="1306"/>
      <c r="P369" s="1307"/>
    </row>
    <row r="370" spans="1:16" x14ac:dyDescent="0.25">
      <c r="A370" s="107" t="s">
        <v>216</v>
      </c>
      <c r="B370" s="158" t="s">
        <v>372</v>
      </c>
      <c r="C370" s="413">
        <f>TNR!$O370</f>
        <v>0</v>
      </c>
      <c r="D370" s="413">
        <f>FNR!$O370</f>
        <v>0</v>
      </c>
      <c r="E370" s="413">
        <f>TMN!$O370</f>
        <v>0</v>
      </c>
      <c r="F370" s="413">
        <f>MJG!$O370</f>
        <v>0</v>
      </c>
      <c r="G370" s="413">
        <f>TOL!$O370</f>
        <v>0</v>
      </c>
      <c r="H370" s="413">
        <f>ANT!$O370</f>
        <v>0</v>
      </c>
      <c r="I370" s="414">
        <f t="shared" si="39"/>
        <v>0</v>
      </c>
      <c r="J370" s="1306"/>
      <c r="K370" s="1306"/>
      <c r="L370" s="1306"/>
      <c r="M370" s="1306"/>
      <c r="N370" s="1306"/>
      <c r="O370" s="1306"/>
      <c r="P370" s="1307"/>
    </row>
    <row r="371" spans="1:16" x14ac:dyDescent="0.25">
      <c r="A371" s="107" t="s">
        <v>217</v>
      </c>
      <c r="B371" s="20" t="s">
        <v>61</v>
      </c>
      <c r="C371" s="413">
        <f>TNR!$O371</f>
        <v>0</v>
      </c>
      <c r="D371" s="413">
        <f>FNR!$O371</f>
        <v>0</v>
      </c>
      <c r="E371" s="413">
        <f>TMN!$O371</f>
        <v>0</v>
      </c>
      <c r="F371" s="413">
        <f>MJG!$O371</f>
        <v>0</v>
      </c>
      <c r="G371" s="413">
        <f>TOL!$O371</f>
        <v>0</v>
      </c>
      <c r="H371" s="413">
        <f>ANT!$O371</f>
        <v>0</v>
      </c>
      <c r="I371" s="414">
        <f t="shared" si="39"/>
        <v>0</v>
      </c>
      <c r="J371" s="1306"/>
      <c r="K371" s="1306"/>
      <c r="L371" s="1306"/>
      <c r="M371" s="1306"/>
      <c r="N371" s="1306"/>
      <c r="O371" s="1306"/>
      <c r="P371" s="1307"/>
    </row>
    <row r="372" spans="1:16" x14ac:dyDescent="0.25">
      <c r="A372" s="107" t="s">
        <v>218</v>
      </c>
      <c r="B372" s="157" t="s">
        <v>373</v>
      </c>
      <c r="C372" s="413">
        <f>TNR!$O372</f>
        <v>0</v>
      </c>
      <c r="D372" s="413">
        <f>FNR!$O372</f>
        <v>0</v>
      </c>
      <c r="E372" s="413">
        <f>TMN!$O372</f>
        <v>0</v>
      </c>
      <c r="F372" s="413">
        <f>MJG!$O372</f>
        <v>0</v>
      </c>
      <c r="G372" s="413">
        <f>TOL!$O372</f>
        <v>0</v>
      </c>
      <c r="H372" s="413">
        <f>ANT!$O372</f>
        <v>0</v>
      </c>
      <c r="I372" s="414">
        <f t="shared" si="39"/>
        <v>0</v>
      </c>
      <c r="J372" s="1306"/>
      <c r="K372" s="1306"/>
      <c r="L372" s="1306"/>
      <c r="M372" s="1306"/>
      <c r="N372" s="1306"/>
      <c r="O372" s="1306"/>
      <c r="P372" s="1307"/>
    </row>
    <row r="373" spans="1:16" x14ac:dyDescent="0.25">
      <c r="A373" s="107" t="s">
        <v>260</v>
      </c>
      <c r="B373" s="158" t="s">
        <v>374</v>
      </c>
      <c r="C373" s="413">
        <f>TNR!$O373</f>
        <v>0</v>
      </c>
      <c r="D373" s="413">
        <f>FNR!$O373</f>
        <v>0</v>
      </c>
      <c r="E373" s="413">
        <f>TMN!$O373</f>
        <v>0</v>
      </c>
      <c r="F373" s="413">
        <f>MJG!$O373</f>
        <v>0</v>
      </c>
      <c r="G373" s="413">
        <f>TOL!$O373</f>
        <v>0</v>
      </c>
      <c r="H373" s="413">
        <f>ANT!$O373</f>
        <v>0</v>
      </c>
      <c r="I373" s="414">
        <f t="shared" si="39"/>
        <v>0</v>
      </c>
      <c r="J373" s="1306"/>
      <c r="K373" s="1306"/>
      <c r="L373" s="1306"/>
      <c r="M373" s="1306"/>
      <c r="N373" s="1306"/>
      <c r="O373" s="1306"/>
      <c r="P373" s="1307"/>
    </row>
    <row r="374" spans="1:16" x14ac:dyDescent="0.25">
      <c r="A374" s="107" t="s">
        <v>262</v>
      </c>
      <c r="B374" s="158" t="s">
        <v>64</v>
      </c>
      <c r="C374" s="413">
        <f>TNR!$O374</f>
        <v>0</v>
      </c>
      <c r="D374" s="413">
        <f>FNR!$O374</f>
        <v>0</v>
      </c>
      <c r="E374" s="413">
        <f>TMN!$O374</f>
        <v>0</v>
      </c>
      <c r="F374" s="413">
        <f>MJG!$O374</f>
        <v>0</v>
      </c>
      <c r="G374" s="413">
        <f>TOL!$O374</f>
        <v>0</v>
      </c>
      <c r="H374" s="413">
        <f>ANT!$O374</f>
        <v>0</v>
      </c>
      <c r="I374" s="414">
        <f t="shared" si="39"/>
        <v>0</v>
      </c>
      <c r="J374" s="1306"/>
      <c r="K374" s="1306"/>
      <c r="L374" s="1306"/>
      <c r="M374" s="1306"/>
      <c r="N374" s="1306"/>
      <c r="O374" s="1306"/>
      <c r="P374" s="1307"/>
    </row>
    <row r="375" spans="1:16" x14ac:dyDescent="0.25">
      <c r="A375" s="107" t="s">
        <v>264</v>
      </c>
      <c r="B375" s="158" t="s">
        <v>375</v>
      </c>
      <c r="C375" s="413">
        <f>TNR!$O375</f>
        <v>0</v>
      </c>
      <c r="D375" s="413">
        <f>FNR!$O375</f>
        <v>0</v>
      </c>
      <c r="E375" s="413">
        <f>TMN!$O375</f>
        <v>0</v>
      </c>
      <c r="F375" s="413">
        <f>MJG!$O375</f>
        <v>0</v>
      </c>
      <c r="G375" s="413">
        <f>TOL!$O375</f>
        <v>0</v>
      </c>
      <c r="H375" s="413">
        <f>ANT!$O375</f>
        <v>0</v>
      </c>
      <c r="I375" s="414">
        <f t="shared" si="39"/>
        <v>0</v>
      </c>
      <c r="J375" s="1306"/>
      <c r="K375" s="1306"/>
      <c r="L375" s="1306"/>
      <c r="M375" s="1306"/>
      <c r="N375" s="1306"/>
      <c r="O375" s="1306"/>
      <c r="P375" s="1307"/>
    </row>
    <row r="376" spans="1:16" x14ac:dyDescent="0.25">
      <c r="A376" s="107" t="s">
        <v>266</v>
      </c>
      <c r="B376" s="20" t="s">
        <v>64</v>
      </c>
      <c r="C376" s="413">
        <f>TNR!$O376</f>
        <v>0</v>
      </c>
      <c r="D376" s="413">
        <f>FNR!$O376</f>
        <v>0</v>
      </c>
      <c r="E376" s="413">
        <f>TMN!$O376</f>
        <v>0</v>
      </c>
      <c r="F376" s="413">
        <f>MJG!$O376</f>
        <v>0</v>
      </c>
      <c r="G376" s="413">
        <f>TOL!$O376</f>
        <v>0</v>
      </c>
      <c r="H376" s="413">
        <f>ANT!$O376</f>
        <v>0</v>
      </c>
      <c r="I376" s="414">
        <f t="shared" si="39"/>
        <v>0</v>
      </c>
      <c r="J376" s="1306"/>
      <c r="K376" s="1306"/>
      <c r="L376" s="1306"/>
      <c r="M376" s="1306"/>
      <c r="N376" s="1306"/>
      <c r="O376" s="1306"/>
      <c r="P376" s="1307"/>
    </row>
    <row r="377" spans="1:16" x14ac:dyDescent="0.25">
      <c r="A377" s="107" t="s">
        <v>267</v>
      </c>
      <c r="B377" s="20" t="s">
        <v>66</v>
      </c>
      <c r="C377" s="413">
        <f>TNR!$O377</f>
        <v>0</v>
      </c>
      <c r="D377" s="413">
        <f>FNR!$O377</f>
        <v>0</v>
      </c>
      <c r="E377" s="413">
        <f>TMN!$O377</f>
        <v>0</v>
      </c>
      <c r="F377" s="413">
        <f>MJG!$O377</f>
        <v>0</v>
      </c>
      <c r="G377" s="413">
        <f>TOL!$O377</f>
        <v>0</v>
      </c>
      <c r="H377" s="413">
        <f>ANT!$O377</f>
        <v>0</v>
      </c>
      <c r="I377" s="414">
        <f t="shared" si="39"/>
        <v>0</v>
      </c>
      <c r="J377" s="1306"/>
      <c r="K377" s="1306"/>
      <c r="L377" s="1306"/>
      <c r="M377" s="1306"/>
      <c r="N377" s="1306"/>
      <c r="O377" s="1306"/>
      <c r="P377" s="1307"/>
    </row>
    <row r="378" spans="1:16" x14ac:dyDescent="0.25">
      <c r="A378" s="107" t="s">
        <v>269</v>
      </c>
      <c r="B378" s="20" t="s">
        <v>68</v>
      </c>
      <c r="C378" s="413">
        <f>TNR!$O378</f>
        <v>0</v>
      </c>
      <c r="D378" s="413">
        <f>FNR!$O378</f>
        <v>0</v>
      </c>
      <c r="E378" s="413">
        <f>TMN!$O378</f>
        <v>0</v>
      </c>
      <c r="F378" s="413">
        <f>MJG!$O378</f>
        <v>0</v>
      </c>
      <c r="G378" s="413">
        <f>TOL!$O378</f>
        <v>0</v>
      </c>
      <c r="H378" s="413">
        <f>ANT!$O378</f>
        <v>0</v>
      </c>
      <c r="I378" s="414">
        <f t="shared" si="39"/>
        <v>0</v>
      </c>
      <c r="J378" s="1306"/>
      <c r="K378" s="1306"/>
      <c r="L378" s="1306"/>
      <c r="M378" s="1306"/>
      <c r="N378" s="1306"/>
      <c r="O378" s="1306"/>
      <c r="P378" s="1307"/>
    </row>
    <row r="379" spans="1:16" x14ac:dyDescent="0.25">
      <c r="A379" s="107" t="s">
        <v>271</v>
      </c>
      <c r="B379" s="20" t="s">
        <v>70</v>
      </c>
      <c r="C379" s="413">
        <f>TNR!$O379</f>
        <v>0</v>
      </c>
      <c r="D379" s="413">
        <f>FNR!$O379</f>
        <v>0</v>
      </c>
      <c r="E379" s="413">
        <f>TMN!$O379</f>
        <v>0</v>
      </c>
      <c r="F379" s="413">
        <f>MJG!$O379</f>
        <v>0</v>
      </c>
      <c r="G379" s="413">
        <f>TOL!$O379</f>
        <v>0</v>
      </c>
      <c r="H379" s="413">
        <f>ANT!$O379</f>
        <v>0</v>
      </c>
      <c r="I379" s="414">
        <f t="shared" si="39"/>
        <v>0</v>
      </c>
      <c r="J379" s="1306"/>
      <c r="K379" s="1306"/>
      <c r="L379" s="1306"/>
      <c r="M379" s="1306"/>
      <c r="N379" s="1306"/>
      <c r="O379" s="1306"/>
      <c r="P379" s="1307"/>
    </row>
    <row r="380" spans="1:16" x14ac:dyDescent="0.25">
      <c r="A380" s="107" t="s">
        <v>273</v>
      </c>
      <c r="B380" s="20" t="s">
        <v>72</v>
      </c>
      <c r="C380" s="413">
        <f>TNR!$O380</f>
        <v>0</v>
      </c>
      <c r="D380" s="413">
        <f>FNR!$O380</f>
        <v>0</v>
      </c>
      <c r="E380" s="413">
        <f>TMN!$O380</f>
        <v>0</v>
      </c>
      <c r="F380" s="413">
        <f>MJG!$O380</f>
        <v>0</v>
      </c>
      <c r="G380" s="413">
        <f>TOL!$O380</f>
        <v>0</v>
      </c>
      <c r="H380" s="413">
        <f>ANT!$O380</f>
        <v>0</v>
      </c>
      <c r="I380" s="414">
        <f t="shared" si="39"/>
        <v>0</v>
      </c>
      <c r="J380" s="1306"/>
      <c r="K380" s="1306"/>
      <c r="L380" s="1306"/>
      <c r="M380" s="1306"/>
      <c r="N380" s="1306"/>
      <c r="O380" s="1306"/>
      <c r="P380" s="1307"/>
    </row>
    <row r="381" spans="1:16" x14ac:dyDescent="0.25">
      <c r="A381" s="107" t="s">
        <v>275</v>
      </c>
      <c r="B381" s="20" t="s">
        <v>74</v>
      </c>
      <c r="C381" s="413">
        <f>TNR!$O381</f>
        <v>0</v>
      </c>
      <c r="D381" s="413">
        <f>FNR!$O381</f>
        <v>0</v>
      </c>
      <c r="E381" s="413">
        <f>TMN!$O381</f>
        <v>0</v>
      </c>
      <c r="F381" s="413">
        <f>MJG!$O381</f>
        <v>0</v>
      </c>
      <c r="G381" s="413">
        <f>TOL!$O381</f>
        <v>0</v>
      </c>
      <c r="H381" s="413">
        <f>ANT!$O381</f>
        <v>0</v>
      </c>
      <c r="I381" s="414">
        <f t="shared" si="39"/>
        <v>0</v>
      </c>
      <c r="J381" s="1306"/>
      <c r="K381" s="1306"/>
      <c r="L381" s="1306"/>
      <c r="M381" s="1306"/>
      <c r="N381" s="1306"/>
      <c r="O381" s="1306"/>
      <c r="P381" s="1307"/>
    </row>
    <row r="382" spans="1:16" x14ac:dyDescent="0.25">
      <c r="A382" s="107" t="s">
        <v>277</v>
      </c>
      <c r="B382" s="20" t="s">
        <v>76</v>
      </c>
      <c r="C382" s="413">
        <f>TNR!$O382</f>
        <v>0</v>
      </c>
      <c r="D382" s="413">
        <f>FNR!$O382</f>
        <v>0</v>
      </c>
      <c r="E382" s="413">
        <f>TMN!$O382</f>
        <v>0</v>
      </c>
      <c r="F382" s="413">
        <f>MJG!$O382</f>
        <v>0</v>
      </c>
      <c r="G382" s="413">
        <f>TOL!$O382</f>
        <v>0</v>
      </c>
      <c r="H382" s="413">
        <f>ANT!$O382</f>
        <v>0</v>
      </c>
      <c r="I382" s="414">
        <f t="shared" si="39"/>
        <v>0</v>
      </c>
      <c r="J382" s="1306"/>
      <c r="K382" s="1306"/>
      <c r="L382" s="1306"/>
      <c r="M382" s="1306"/>
      <c r="N382" s="1306"/>
      <c r="O382" s="1306"/>
      <c r="P382" s="1307"/>
    </row>
    <row r="383" spans="1:16" ht="26.25" x14ac:dyDescent="0.25">
      <c r="A383" s="107" t="s">
        <v>279</v>
      </c>
      <c r="B383" s="20" t="s">
        <v>78</v>
      </c>
      <c r="C383" s="413">
        <f>TNR!$O383</f>
        <v>0</v>
      </c>
      <c r="D383" s="413">
        <f>FNR!$O383</f>
        <v>0</v>
      </c>
      <c r="E383" s="413">
        <f>TMN!$O383</f>
        <v>0</v>
      </c>
      <c r="F383" s="413">
        <f>MJG!$O383</f>
        <v>0</v>
      </c>
      <c r="G383" s="413">
        <f>TOL!$O383</f>
        <v>0</v>
      </c>
      <c r="H383" s="413">
        <f>ANT!$O383</f>
        <v>0</v>
      </c>
      <c r="I383" s="414">
        <f t="shared" si="39"/>
        <v>0</v>
      </c>
      <c r="J383" s="1306"/>
      <c r="K383" s="1306"/>
      <c r="L383" s="1306"/>
      <c r="M383" s="1306"/>
      <c r="N383" s="1306"/>
      <c r="O383" s="1306"/>
      <c r="P383" s="1307"/>
    </row>
    <row r="384" spans="1:16" x14ac:dyDescent="0.25">
      <c r="A384" s="107" t="s">
        <v>281</v>
      </c>
      <c r="B384" s="20" t="s">
        <v>80</v>
      </c>
      <c r="C384" s="413">
        <f>TNR!$O384</f>
        <v>1</v>
      </c>
      <c r="D384" s="413">
        <f>FNR!$O384</f>
        <v>0</v>
      </c>
      <c r="E384" s="413">
        <f>TMN!$O384</f>
        <v>0</v>
      </c>
      <c r="F384" s="413">
        <f>MJG!$O384</f>
        <v>0</v>
      </c>
      <c r="G384" s="413">
        <f>TOL!$O384</f>
        <v>0</v>
      </c>
      <c r="H384" s="413">
        <f>ANT!$O384</f>
        <v>1</v>
      </c>
      <c r="I384" s="414">
        <f t="shared" si="39"/>
        <v>2</v>
      </c>
      <c r="J384" s="1306"/>
      <c r="K384" s="1306"/>
      <c r="L384" s="1306"/>
      <c r="M384" s="1306"/>
      <c r="N384" s="1306"/>
      <c r="O384" s="1306"/>
      <c r="P384" s="1307"/>
    </row>
    <row r="385" spans="1:28" x14ac:dyDescent="0.25">
      <c r="A385" s="107" t="s">
        <v>283</v>
      </c>
      <c r="B385" s="12" t="s">
        <v>119</v>
      </c>
      <c r="C385" s="415">
        <f>TNR!$O385</f>
        <v>3</v>
      </c>
      <c r="D385" s="415">
        <f>FNR!$O385</f>
        <v>1</v>
      </c>
      <c r="E385" s="415">
        <f>TMN!$O385</f>
        <v>4</v>
      </c>
      <c r="F385" s="415">
        <f>MJG!$O385</f>
        <v>9</v>
      </c>
      <c r="G385" s="415">
        <f>TOL!$O385</f>
        <v>4</v>
      </c>
      <c r="H385" s="415">
        <f>ANT!$O385</f>
        <v>3</v>
      </c>
      <c r="I385" s="416">
        <f t="shared" si="39"/>
        <v>24</v>
      </c>
      <c r="J385" s="1306"/>
      <c r="K385" s="1306"/>
      <c r="L385" s="1306"/>
      <c r="M385" s="1306"/>
      <c r="N385" s="1306"/>
      <c r="O385" s="1306"/>
      <c r="P385" s="1307"/>
    </row>
    <row r="386" spans="1:28" x14ac:dyDescent="0.25">
      <c r="A386" s="58"/>
      <c r="B386" s="55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x14ac:dyDescent="0.25">
      <c r="A387" s="1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x14ac:dyDescent="0.25">
      <c r="A388" s="1"/>
      <c r="B388" s="81" t="s">
        <v>222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x14ac:dyDescent="0.25">
      <c r="A389" s="1"/>
      <c r="B389" s="8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" customHeight="1" x14ac:dyDescent="0.25">
      <c r="A390" s="1339" t="s">
        <v>287</v>
      </c>
      <c r="B390" s="1341" t="s">
        <v>224</v>
      </c>
      <c r="C390" s="1348" t="s">
        <v>225</v>
      </c>
      <c r="D390" s="1349"/>
      <c r="E390" s="1349"/>
      <c r="F390" s="1349"/>
      <c r="G390" s="1349"/>
      <c r="H390" s="1349"/>
      <c r="I390" s="1328"/>
      <c r="J390" s="360"/>
      <c r="K390" s="360"/>
      <c r="L390" s="360"/>
      <c r="M390" s="360"/>
      <c r="N390" s="360"/>
      <c r="O390" s="36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5">
      <c r="A391" s="1340"/>
      <c r="B391" s="1342"/>
      <c r="C391" s="341" t="s">
        <v>446</v>
      </c>
      <c r="D391" s="341" t="s">
        <v>447</v>
      </c>
      <c r="E391" s="341" t="s">
        <v>448</v>
      </c>
      <c r="F391" s="341" t="s">
        <v>449</v>
      </c>
      <c r="G391" s="341" t="s">
        <v>450</v>
      </c>
      <c r="H391" s="341" t="s">
        <v>451</v>
      </c>
      <c r="I391" s="141" t="s">
        <v>479</v>
      </c>
      <c r="J391" s="332"/>
      <c r="K391" s="332"/>
      <c r="L391" s="332"/>
      <c r="M391" s="332"/>
      <c r="N391" s="332"/>
      <c r="O391" s="33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5">
      <c r="A392" s="107" t="s">
        <v>13</v>
      </c>
      <c r="B392" s="14" t="s">
        <v>226</v>
      </c>
      <c r="C392" s="409">
        <f>TNR!$O392</f>
        <v>2</v>
      </c>
      <c r="D392" s="409">
        <f>FNR!$O392</f>
        <v>0</v>
      </c>
      <c r="E392" s="409">
        <f>TMN!$O392</f>
        <v>0</v>
      </c>
      <c r="F392" s="409">
        <f>MJG!$O392</f>
        <v>0</v>
      </c>
      <c r="G392" s="409">
        <f>TOL!$O392</f>
        <v>0</v>
      </c>
      <c r="H392" s="409">
        <f>ANT!$O392</f>
        <v>0</v>
      </c>
      <c r="I392" s="410">
        <f t="shared" ref="I392" si="40">SUM(C392:H392)</f>
        <v>2</v>
      </c>
      <c r="J392" s="331"/>
      <c r="K392" s="331"/>
      <c r="L392" s="351"/>
      <c r="M392" s="351"/>
      <c r="N392" s="351"/>
      <c r="O392" s="33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107" t="s">
        <v>19</v>
      </c>
      <c r="B393" s="14" t="s">
        <v>227</v>
      </c>
      <c r="C393" s="123">
        <f>TNR!$O393</f>
        <v>0</v>
      </c>
      <c r="D393" s="123">
        <f>FNR!$O393</f>
        <v>0</v>
      </c>
      <c r="E393" s="123">
        <f>TMN!$O393</f>
        <v>0</v>
      </c>
      <c r="F393" s="123">
        <f>MJG!$O393</f>
        <v>0</v>
      </c>
      <c r="G393" s="123">
        <f>TOL!$O393</f>
        <v>0</v>
      </c>
      <c r="H393" s="127">
        <f>ANT!$O393</f>
        <v>0</v>
      </c>
      <c r="I393" s="240">
        <f t="shared" ref="I393:I439" si="41">SUM(C393:H393)</f>
        <v>0</v>
      </c>
      <c r="J393" s="331"/>
      <c r="K393" s="331"/>
      <c r="L393" s="351"/>
      <c r="M393" s="351"/>
      <c r="N393" s="351"/>
      <c r="O393" s="334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5">
      <c r="A394" s="107" t="s">
        <v>25</v>
      </c>
      <c r="B394" s="14" t="s">
        <v>228</v>
      </c>
      <c r="C394" s="123">
        <f>TNR!$O394</f>
        <v>0</v>
      </c>
      <c r="D394" s="123">
        <f>FNR!$O394</f>
        <v>0</v>
      </c>
      <c r="E394" s="123">
        <f>TMN!$O394</f>
        <v>0</v>
      </c>
      <c r="F394" s="123">
        <f>MJG!$O394</f>
        <v>0</v>
      </c>
      <c r="G394" s="123">
        <f>TOL!$O394</f>
        <v>0</v>
      </c>
      <c r="H394" s="127">
        <f>ANT!$O394</f>
        <v>0</v>
      </c>
      <c r="I394" s="240">
        <f t="shared" si="41"/>
        <v>0</v>
      </c>
      <c r="J394" s="331"/>
      <c r="K394" s="331"/>
      <c r="L394" s="351"/>
      <c r="M394" s="351"/>
      <c r="N394" s="351"/>
      <c r="O394" s="334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5">
      <c r="A395" s="107" t="s">
        <v>33</v>
      </c>
      <c r="B395" s="14" t="s">
        <v>229</v>
      </c>
      <c r="C395" s="123">
        <f>TNR!$O395</f>
        <v>0</v>
      </c>
      <c r="D395" s="123">
        <f>FNR!$O395</f>
        <v>0</v>
      </c>
      <c r="E395" s="123">
        <f>TMN!$O395</f>
        <v>0</v>
      </c>
      <c r="F395" s="123">
        <f>MJG!$O395</f>
        <v>0</v>
      </c>
      <c r="G395" s="123">
        <f>TOL!$O395</f>
        <v>0</v>
      </c>
      <c r="H395" s="127">
        <f>ANT!$O395</f>
        <v>0</v>
      </c>
      <c r="I395" s="240">
        <f t="shared" si="41"/>
        <v>0</v>
      </c>
      <c r="J395" s="331"/>
      <c r="K395" s="331"/>
      <c r="L395" s="351"/>
      <c r="M395" s="351"/>
      <c r="N395" s="351"/>
      <c r="O395" s="334"/>
    </row>
    <row r="396" spans="1:28" x14ac:dyDescent="0.25">
      <c r="A396" s="107" t="s">
        <v>35</v>
      </c>
      <c r="B396" s="14" t="s">
        <v>230</v>
      </c>
      <c r="C396" s="123">
        <f>TNR!$O396</f>
        <v>0</v>
      </c>
      <c r="D396" s="123">
        <f>FNR!$O396</f>
        <v>0</v>
      </c>
      <c r="E396" s="123">
        <f>TMN!$O396</f>
        <v>0</v>
      </c>
      <c r="F396" s="123">
        <f>MJG!$O396</f>
        <v>0</v>
      </c>
      <c r="G396" s="123">
        <f>TOL!$O396</f>
        <v>0</v>
      </c>
      <c r="H396" s="127">
        <f>ANT!$O396</f>
        <v>0</v>
      </c>
      <c r="I396" s="240">
        <f t="shared" si="41"/>
        <v>0</v>
      </c>
      <c r="J396" s="331"/>
      <c r="K396" s="331"/>
      <c r="L396" s="351"/>
      <c r="M396" s="351"/>
      <c r="N396" s="351"/>
      <c r="O396" s="334"/>
    </row>
    <row r="397" spans="1:28" x14ac:dyDescent="0.25">
      <c r="A397" s="107" t="s">
        <v>37</v>
      </c>
      <c r="B397" s="14" t="s">
        <v>231</v>
      </c>
      <c r="C397" s="123">
        <f>TNR!$O397</f>
        <v>0</v>
      </c>
      <c r="D397" s="123">
        <f>FNR!$O397</f>
        <v>0</v>
      </c>
      <c r="E397" s="123">
        <f>TMN!$O397</f>
        <v>0</v>
      </c>
      <c r="F397" s="123">
        <f>MJG!$O397</f>
        <v>0</v>
      </c>
      <c r="G397" s="123">
        <f>TOL!$O397</f>
        <v>0</v>
      </c>
      <c r="H397" s="127">
        <f>ANT!$O397</f>
        <v>0</v>
      </c>
      <c r="I397" s="240">
        <f t="shared" si="41"/>
        <v>0</v>
      </c>
      <c r="J397" s="331"/>
      <c r="K397" s="331"/>
      <c r="L397" s="351"/>
      <c r="M397" s="351"/>
      <c r="N397" s="351"/>
      <c r="O397" s="334"/>
    </row>
    <row r="398" spans="1:28" x14ac:dyDescent="0.25">
      <c r="A398" s="107" t="s">
        <v>39</v>
      </c>
      <c r="B398" s="14" t="s">
        <v>232</v>
      </c>
      <c r="C398" s="123">
        <f>TNR!$O398</f>
        <v>0</v>
      </c>
      <c r="D398" s="123">
        <f>FNR!$O398</f>
        <v>0</v>
      </c>
      <c r="E398" s="123">
        <f>TMN!$O398</f>
        <v>0</v>
      </c>
      <c r="F398" s="123">
        <f>MJG!$O398</f>
        <v>0</v>
      </c>
      <c r="G398" s="123">
        <f>TOL!$O398</f>
        <v>0</v>
      </c>
      <c r="H398" s="127">
        <f>ANT!$O398</f>
        <v>0</v>
      </c>
      <c r="I398" s="240">
        <f t="shared" si="41"/>
        <v>0</v>
      </c>
      <c r="J398" s="331"/>
      <c r="K398" s="331"/>
      <c r="L398" s="351"/>
      <c r="M398" s="351"/>
      <c r="N398" s="351"/>
      <c r="O398" s="334"/>
    </row>
    <row r="399" spans="1:28" x14ac:dyDescent="0.25">
      <c r="A399" s="107" t="s">
        <v>41</v>
      </c>
      <c r="B399" s="14" t="s">
        <v>233</v>
      </c>
      <c r="C399" s="123">
        <f>TNR!$O399</f>
        <v>1</v>
      </c>
      <c r="D399" s="123">
        <f>FNR!$O399</f>
        <v>0</v>
      </c>
      <c r="E399" s="123">
        <f>TMN!$O399</f>
        <v>0</v>
      </c>
      <c r="F399" s="123">
        <f>MJG!$O399</f>
        <v>0</v>
      </c>
      <c r="G399" s="123">
        <f>TOL!$O399</f>
        <v>0</v>
      </c>
      <c r="H399" s="127">
        <f>ANT!$O399</f>
        <v>0</v>
      </c>
      <c r="I399" s="240">
        <f t="shared" si="41"/>
        <v>1</v>
      </c>
      <c r="J399" s="331"/>
      <c r="K399" s="331"/>
      <c r="L399" s="351"/>
      <c r="M399" s="351"/>
      <c r="N399" s="351"/>
      <c r="O399" s="334"/>
    </row>
    <row r="400" spans="1:28" x14ac:dyDescent="0.25">
      <c r="A400" s="107" t="s">
        <v>43</v>
      </c>
      <c r="B400" s="14" t="s">
        <v>234</v>
      </c>
      <c r="C400" s="123">
        <f>TNR!$O400</f>
        <v>0</v>
      </c>
      <c r="D400" s="123">
        <f>FNR!$O400</f>
        <v>0</v>
      </c>
      <c r="E400" s="123">
        <f>TMN!$O400</f>
        <v>0</v>
      </c>
      <c r="F400" s="123">
        <f>MJG!$O400</f>
        <v>0</v>
      </c>
      <c r="G400" s="123">
        <f>TOL!$O400</f>
        <v>0</v>
      </c>
      <c r="H400" s="127">
        <f>ANT!$O400</f>
        <v>0</v>
      </c>
      <c r="I400" s="240">
        <f t="shared" si="41"/>
        <v>0</v>
      </c>
      <c r="J400" s="331"/>
      <c r="K400" s="331"/>
      <c r="L400" s="351"/>
      <c r="M400" s="351"/>
      <c r="N400" s="351"/>
      <c r="O400" s="334"/>
    </row>
    <row r="401" spans="1:15" x14ac:dyDescent="0.25">
      <c r="A401" s="107" t="s">
        <v>45</v>
      </c>
      <c r="B401" s="14" t="s">
        <v>235</v>
      </c>
      <c r="C401" s="123">
        <f>TNR!$O401</f>
        <v>0</v>
      </c>
      <c r="D401" s="123">
        <f>FNR!$O401</f>
        <v>0</v>
      </c>
      <c r="E401" s="123">
        <f>TMN!$O401</f>
        <v>0</v>
      </c>
      <c r="F401" s="123">
        <f>MJG!$O401</f>
        <v>0</v>
      </c>
      <c r="G401" s="123">
        <f>TOL!$O401</f>
        <v>0</v>
      </c>
      <c r="H401" s="127">
        <f>ANT!$O401</f>
        <v>0</v>
      </c>
      <c r="I401" s="240">
        <f t="shared" si="41"/>
        <v>0</v>
      </c>
      <c r="J401" s="331"/>
      <c r="K401" s="331"/>
      <c r="L401" s="351"/>
      <c r="M401" s="351"/>
      <c r="N401" s="351"/>
      <c r="O401" s="334"/>
    </row>
    <row r="402" spans="1:15" x14ac:dyDescent="0.25">
      <c r="A402" s="107" t="s">
        <v>47</v>
      </c>
      <c r="B402" s="14" t="s">
        <v>236</v>
      </c>
      <c r="C402" s="123">
        <f>TNR!$O402</f>
        <v>0</v>
      </c>
      <c r="D402" s="123">
        <f>FNR!$O402</f>
        <v>0</v>
      </c>
      <c r="E402" s="123">
        <f>TMN!$O402</f>
        <v>0</v>
      </c>
      <c r="F402" s="123">
        <f>MJG!$O402</f>
        <v>0</v>
      </c>
      <c r="G402" s="123">
        <f>TOL!$O402</f>
        <v>0</v>
      </c>
      <c r="H402" s="127">
        <f>ANT!$O402</f>
        <v>0</v>
      </c>
      <c r="I402" s="240">
        <f t="shared" si="41"/>
        <v>0</v>
      </c>
      <c r="J402" s="331"/>
      <c r="K402" s="331"/>
      <c r="L402" s="351"/>
      <c r="M402" s="351"/>
      <c r="N402" s="351"/>
      <c r="O402" s="334"/>
    </row>
    <row r="403" spans="1:15" x14ac:dyDescent="0.25">
      <c r="A403" s="107" t="s">
        <v>49</v>
      </c>
      <c r="B403" s="14" t="s">
        <v>237</v>
      </c>
      <c r="C403" s="123">
        <f>TNR!$O403</f>
        <v>0</v>
      </c>
      <c r="D403" s="123">
        <f>FNR!$O403</f>
        <v>0</v>
      </c>
      <c r="E403" s="123">
        <f>TMN!$O403</f>
        <v>0</v>
      </c>
      <c r="F403" s="123">
        <f>MJG!$O403</f>
        <v>0</v>
      </c>
      <c r="G403" s="123">
        <f>TOL!$O403</f>
        <v>0</v>
      </c>
      <c r="H403" s="127">
        <f>ANT!$O403</f>
        <v>0</v>
      </c>
      <c r="I403" s="240">
        <f t="shared" si="41"/>
        <v>0</v>
      </c>
      <c r="J403" s="331"/>
      <c r="K403" s="331"/>
      <c r="L403" s="351"/>
      <c r="M403" s="351"/>
      <c r="N403" s="351"/>
      <c r="O403" s="334"/>
    </row>
    <row r="404" spans="1:15" x14ac:dyDescent="0.25">
      <c r="A404" s="107" t="s">
        <v>50</v>
      </c>
      <c r="B404" s="14" t="s">
        <v>238</v>
      </c>
      <c r="C404" s="123">
        <f>TNR!$O404</f>
        <v>0</v>
      </c>
      <c r="D404" s="123">
        <f>FNR!$O404</f>
        <v>0</v>
      </c>
      <c r="E404" s="123">
        <f>TMN!$O404</f>
        <v>0</v>
      </c>
      <c r="F404" s="123">
        <f>MJG!$O404</f>
        <v>0</v>
      </c>
      <c r="G404" s="123">
        <f>TOL!$O404</f>
        <v>0</v>
      </c>
      <c r="H404" s="127">
        <f>ANT!$O404</f>
        <v>0</v>
      </c>
      <c r="I404" s="240">
        <f t="shared" si="41"/>
        <v>0</v>
      </c>
      <c r="J404" s="331"/>
      <c r="K404" s="331"/>
      <c r="L404" s="351"/>
      <c r="M404" s="351"/>
      <c r="N404" s="351"/>
      <c r="O404" s="334"/>
    </row>
    <row r="405" spans="1:15" x14ac:dyDescent="0.25">
      <c r="A405" s="107" t="s">
        <v>51</v>
      </c>
      <c r="B405" s="14" t="s">
        <v>239</v>
      </c>
      <c r="C405" s="123">
        <f>TNR!$O405</f>
        <v>0</v>
      </c>
      <c r="D405" s="123">
        <f>FNR!$O405</f>
        <v>0</v>
      </c>
      <c r="E405" s="123">
        <f>TMN!$O405</f>
        <v>0</v>
      </c>
      <c r="F405" s="123">
        <f>MJG!$O405</f>
        <v>0</v>
      </c>
      <c r="G405" s="123">
        <f>TOL!$O405</f>
        <v>0</v>
      </c>
      <c r="H405" s="127">
        <f>ANT!$O405</f>
        <v>0</v>
      </c>
      <c r="I405" s="240">
        <f t="shared" si="41"/>
        <v>0</v>
      </c>
      <c r="J405" s="331"/>
      <c r="K405" s="331"/>
      <c r="L405" s="351"/>
      <c r="M405" s="351"/>
      <c r="N405" s="351"/>
      <c r="O405" s="334"/>
    </row>
    <row r="406" spans="1:15" x14ac:dyDescent="0.25">
      <c r="A406" s="107" t="s">
        <v>53</v>
      </c>
      <c r="B406" s="14" t="s">
        <v>240</v>
      </c>
      <c r="C406" s="123">
        <f>TNR!$O406</f>
        <v>0</v>
      </c>
      <c r="D406" s="123">
        <f>FNR!$O406</f>
        <v>0</v>
      </c>
      <c r="E406" s="123">
        <f>TMN!$O406</f>
        <v>0</v>
      </c>
      <c r="F406" s="123">
        <f>MJG!$O406</f>
        <v>0</v>
      </c>
      <c r="G406" s="123">
        <f>TOL!$O406</f>
        <v>0</v>
      </c>
      <c r="H406" s="127">
        <f>ANT!$O406</f>
        <v>0</v>
      </c>
      <c r="I406" s="240">
        <f t="shared" si="41"/>
        <v>0</v>
      </c>
      <c r="J406" s="331"/>
      <c r="K406" s="331"/>
      <c r="L406" s="351"/>
      <c r="M406" s="351"/>
      <c r="N406" s="351"/>
      <c r="O406" s="334"/>
    </row>
    <row r="407" spans="1:15" x14ac:dyDescent="0.25">
      <c r="A407" s="107" t="s">
        <v>54</v>
      </c>
      <c r="B407" s="14" t="s">
        <v>241</v>
      </c>
      <c r="C407" s="123">
        <f>TNR!$O407</f>
        <v>0</v>
      </c>
      <c r="D407" s="123">
        <f>FNR!$O407</f>
        <v>1</v>
      </c>
      <c r="E407" s="123">
        <f>TMN!$O407</f>
        <v>0</v>
      </c>
      <c r="F407" s="123">
        <f>MJG!$O407</f>
        <v>0</v>
      </c>
      <c r="G407" s="123">
        <f>TOL!$O407</f>
        <v>0</v>
      </c>
      <c r="H407" s="127">
        <f>ANT!$O407</f>
        <v>0</v>
      </c>
      <c r="I407" s="240">
        <f t="shared" si="41"/>
        <v>1</v>
      </c>
      <c r="J407" s="331"/>
      <c r="K407" s="331"/>
      <c r="L407" s="351"/>
      <c r="M407" s="351"/>
      <c r="N407" s="351"/>
      <c r="O407" s="334"/>
    </row>
    <row r="408" spans="1:15" x14ac:dyDescent="0.25">
      <c r="A408" s="107" t="s">
        <v>56</v>
      </c>
      <c r="B408" s="14" t="s">
        <v>242</v>
      </c>
      <c r="C408" s="123">
        <f>TNR!$O408</f>
        <v>0</v>
      </c>
      <c r="D408" s="123">
        <f>FNR!$O408</f>
        <v>0</v>
      </c>
      <c r="E408" s="123">
        <f>TMN!$O408</f>
        <v>0</v>
      </c>
      <c r="F408" s="123">
        <f>MJG!$O408</f>
        <v>0</v>
      </c>
      <c r="G408" s="123">
        <f>TOL!$O408</f>
        <v>0</v>
      </c>
      <c r="H408" s="127">
        <f>ANT!$O408</f>
        <v>0</v>
      </c>
      <c r="I408" s="240">
        <f t="shared" si="41"/>
        <v>0</v>
      </c>
      <c r="J408" s="331"/>
      <c r="K408" s="331"/>
      <c r="L408" s="351"/>
      <c r="M408" s="351"/>
      <c r="N408" s="351"/>
      <c r="O408" s="334"/>
    </row>
    <row r="409" spans="1:15" x14ac:dyDescent="0.25">
      <c r="A409" s="107" t="s">
        <v>57</v>
      </c>
      <c r="B409" s="14" t="s">
        <v>243</v>
      </c>
      <c r="C409" s="123">
        <f>TNR!$O409</f>
        <v>0</v>
      </c>
      <c r="D409" s="123">
        <f>FNR!$O409</f>
        <v>0</v>
      </c>
      <c r="E409" s="123">
        <f>TMN!$O409</f>
        <v>0</v>
      </c>
      <c r="F409" s="123">
        <f>MJG!$O409</f>
        <v>0</v>
      </c>
      <c r="G409" s="123">
        <f>TOL!$O409</f>
        <v>0</v>
      </c>
      <c r="H409" s="127">
        <f>ANT!$O409</f>
        <v>0</v>
      </c>
      <c r="I409" s="240">
        <f t="shared" si="41"/>
        <v>0</v>
      </c>
      <c r="J409" s="331"/>
      <c r="K409" s="331"/>
      <c r="L409" s="351"/>
      <c r="M409" s="351"/>
      <c r="N409" s="351"/>
      <c r="O409" s="334"/>
    </row>
    <row r="410" spans="1:15" x14ac:dyDescent="0.25">
      <c r="A410" s="107" t="s">
        <v>59</v>
      </c>
      <c r="B410" s="14" t="s">
        <v>244</v>
      </c>
      <c r="C410" s="123">
        <f>TNR!$O410</f>
        <v>0</v>
      </c>
      <c r="D410" s="123">
        <f>FNR!$O410</f>
        <v>0</v>
      </c>
      <c r="E410" s="123">
        <f>TMN!$O410</f>
        <v>0</v>
      </c>
      <c r="F410" s="123">
        <f>MJG!$O410</f>
        <v>0</v>
      </c>
      <c r="G410" s="123">
        <f>TOL!$O410</f>
        <v>0</v>
      </c>
      <c r="H410" s="127">
        <f>ANT!$O410</f>
        <v>0</v>
      </c>
      <c r="I410" s="240">
        <f t="shared" si="41"/>
        <v>0</v>
      </c>
      <c r="J410" s="331"/>
      <c r="K410" s="331"/>
      <c r="L410" s="351"/>
      <c r="M410" s="351"/>
      <c r="N410" s="351"/>
      <c r="O410" s="334"/>
    </row>
    <row r="411" spans="1:15" x14ac:dyDescent="0.25">
      <c r="A411" s="107" t="s">
        <v>60</v>
      </c>
      <c r="B411" s="14" t="s">
        <v>245</v>
      </c>
      <c r="C411" s="123">
        <f>TNR!$O411</f>
        <v>0</v>
      </c>
      <c r="D411" s="123">
        <f>FNR!$O411</f>
        <v>0</v>
      </c>
      <c r="E411" s="123">
        <f>TMN!$O411</f>
        <v>2</v>
      </c>
      <c r="F411" s="123">
        <f>MJG!$O411</f>
        <v>0</v>
      </c>
      <c r="G411" s="123">
        <f>TOL!$O411</f>
        <v>0</v>
      </c>
      <c r="H411" s="127">
        <f>ANT!$O411</f>
        <v>0</v>
      </c>
      <c r="I411" s="240">
        <f t="shared" si="41"/>
        <v>2</v>
      </c>
      <c r="J411" s="331"/>
      <c r="K411" s="331"/>
      <c r="L411" s="351"/>
      <c r="M411" s="351"/>
      <c r="N411" s="351"/>
      <c r="O411" s="334"/>
    </row>
    <row r="412" spans="1:15" x14ac:dyDescent="0.25">
      <c r="A412" s="107" t="s">
        <v>62</v>
      </c>
      <c r="B412" s="14" t="s">
        <v>246</v>
      </c>
      <c r="C412" s="123">
        <f>TNR!$O412</f>
        <v>0</v>
      </c>
      <c r="D412" s="123">
        <f>FNR!$O412</f>
        <v>0</v>
      </c>
      <c r="E412" s="123">
        <f>TMN!$O412</f>
        <v>1</v>
      </c>
      <c r="F412" s="123">
        <f>MJG!$O412</f>
        <v>0</v>
      </c>
      <c r="G412" s="123">
        <f>TOL!$O412</f>
        <v>0</v>
      </c>
      <c r="H412" s="127">
        <f>ANT!$O412</f>
        <v>0</v>
      </c>
      <c r="I412" s="240">
        <f t="shared" si="41"/>
        <v>1</v>
      </c>
      <c r="J412" s="331"/>
      <c r="K412" s="331"/>
      <c r="L412" s="351"/>
      <c r="M412" s="351"/>
      <c r="N412" s="351"/>
      <c r="O412" s="334"/>
    </row>
    <row r="413" spans="1:15" x14ac:dyDescent="0.25">
      <c r="A413" s="107" t="s">
        <v>63</v>
      </c>
      <c r="B413" s="14" t="s">
        <v>247</v>
      </c>
      <c r="C413" s="123">
        <f>TNR!$O413</f>
        <v>0</v>
      </c>
      <c r="D413" s="123">
        <f>FNR!$O413</f>
        <v>0</v>
      </c>
      <c r="E413" s="123">
        <f>TMN!$O413</f>
        <v>1</v>
      </c>
      <c r="F413" s="123">
        <f>MJG!$O413</f>
        <v>0</v>
      </c>
      <c r="G413" s="123">
        <f>TOL!$O413</f>
        <v>0</v>
      </c>
      <c r="H413" s="127">
        <f>ANT!$O413</f>
        <v>0</v>
      </c>
      <c r="I413" s="240">
        <f t="shared" si="41"/>
        <v>1</v>
      </c>
      <c r="J413" s="331"/>
      <c r="K413" s="331"/>
      <c r="L413" s="351"/>
      <c r="M413" s="351"/>
      <c r="N413" s="351"/>
      <c r="O413" s="334"/>
    </row>
    <row r="414" spans="1:15" x14ac:dyDescent="0.25">
      <c r="A414" s="107" t="s">
        <v>65</v>
      </c>
      <c r="B414" s="14" t="s">
        <v>248</v>
      </c>
      <c r="C414" s="123">
        <f>TNR!$O414</f>
        <v>0</v>
      </c>
      <c r="D414" s="123">
        <f>FNR!$O414</f>
        <v>0</v>
      </c>
      <c r="E414" s="123">
        <f>TMN!$O414</f>
        <v>0</v>
      </c>
      <c r="F414" s="123">
        <f>MJG!$O414</f>
        <v>0</v>
      </c>
      <c r="G414" s="123">
        <f>TOL!$O414</f>
        <v>0</v>
      </c>
      <c r="H414" s="127">
        <f>ANT!$O414</f>
        <v>0</v>
      </c>
      <c r="I414" s="240">
        <f t="shared" si="41"/>
        <v>0</v>
      </c>
      <c r="J414" s="331"/>
      <c r="K414" s="331"/>
      <c r="L414" s="351"/>
      <c r="M414" s="351"/>
      <c r="N414" s="351"/>
      <c r="O414" s="334"/>
    </row>
    <row r="415" spans="1:15" x14ac:dyDescent="0.25">
      <c r="A415" s="107" t="s">
        <v>67</v>
      </c>
      <c r="B415" s="14" t="s">
        <v>249</v>
      </c>
      <c r="C415" s="123">
        <f>TNR!$O415</f>
        <v>0</v>
      </c>
      <c r="D415" s="123">
        <f>FNR!$O415</f>
        <v>0</v>
      </c>
      <c r="E415" s="123">
        <f>TMN!$O415</f>
        <v>0</v>
      </c>
      <c r="F415" s="123">
        <f>MJG!$O415</f>
        <v>0</v>
      </c>
      <c r="G415" s="123">
        <f>TOL!$O415</f>
        <v>0</v>
      </c>
      <c r="H415" s="127">
        <f>ANT!$O415</f>
        <v>0</v>
      </c>
      <c r="I415" s="240">
        <f t="shared" si="41"/>
        <v>0</v>
      </c>
      <c r="J415" s="331"/>
      <c r="K415" s="331"/>
      <c r="L415" s="351"/>
      <c r="M415" s="351"/>
      <c r="N415" s="351"/>
      <c r="O415" s="334"/>
    </row>
    <row r="416" spans="1:15" x14ac:dyDescent="0.25">
      <c r="A416" s="107" t="s">
        <v>69</v>
      </c>
      <c r="B416" s="14" t="s">
        <v>250</v>
      </c>
      <c r="C416" s="123">
        <f>TNR!$O416</f>
        <v>0</v>
      </c>
      <c r="D416" s="123">
        <f>FNR!$O416</f>
        <v>0</v>
      </c>
      <c r="E416" s="123">
        <f>TMN!$O416</f>
        <v>0</v>
      </c>
      <c r="F416" s="123">
        <f>MJG!$O416</f>
        <v>0</v>
      </c>
      <c r="G416" s="123">
        <f>TOL!$O416</f>
        <v>0</v>
      </c>
      <c r="H416" s="127">
        <f>ANT!$O416</f>
        <v>0</v>
      </c>
      <c r="I416" s="240">
        <f t="shared" si="41"/>
        <v>0</v>
      </c>
      <c r="J416" s="331"/>
      <c r="K416" s="331"/>
      <c r="L416" s="351"/>
      <c r="M416" s="351"/>
      <c r="N416" s="351"/>
      <c r="O416" s="334"/>
    </row>
    <row r="417" spans="1:15" x14ac:dyDescent="0.25">
      <c r="A417" s="107" t="s">
        <v>71</v>
      </c>
      <c r="B417" s="14" t="s">
        <v>251</v>
      </c>
      <c r="C417" s="123">
        <f>TNR!$O417</f>
        <v>0</v>
      </c>
      <c r="D417" s="123">
        <f>FNR!$O417</f>
        <v>0</v>
      </c>
      <c r="E417" s="123">
        <f>TMN!$O417</f>
        <v>0</v>
      </c>
      <c r="F417" s="123">
        <f>MJG!$O417</f>
        <v>4</v>
      </c>
      <c r="G417" s="123">
        <f>TOL!$O417</f>
        <v>0</v>
      </c>
      <c r="H417" s="127">
        <f>ANT!$O417</f>
        <v>0</v>
      </c>
      <c r="I417" s="240">
        <f t="shared" si="41"/>
        <v>4</v>
      </c>
      <c r="J417" s="331"/>
      <c r="K417" s="331"/>
      <c r="L417" s="351"/>
      <c r="M417" s="351"/>
      <c r="N417" s="351"/>
      <c r="O417" s="334"/>
    </row>
    <row r="418" spans="1:15" x14ac:dyDescent="0.25">
      <c r="A418" s="107" t="s">
        <v>73</v>
      </c>
      <c r="B418" s="14" t="s">
        <v>252</v>
      </c>
      <c r="C418" s="123">
        <f>TNR!$O418</f>
        <v>0</v>
      </c>
      <c r="D418" s="123">
        <f>FNR!$O418</f>
        <v>0</v>
      </c>
      <c r="E418" s="123">
        <f>TMN!$O418</f>
        <v>0</v>
      </c>
      <c r="F418" s="123">
        <f>MJG!$O418</f>
        <v>0</v>
      </c>
      <c r="G418" s="123">
        <f>TOL!$O418</f>
        <v>0</v>
      </c>
      <c r="H418" s="127">
        <f>ANT!$O418</f>
        <v>0</v>
      </c>
      <c r="I418" s="240">
        <f t="shared" si="41"/>
        <v>0</v>
      </c>
      <c r="J418" s="331"/>
      <c r="K418" s="331"/>
      <c r="L418" s="351"/>
      <c r="M418" s="351"/>
      <c r="N418" s="351"/>
      <c r="O418" s="334"/>
    </row>
    <row r="419" spans="1:15" x14ac:dyDescent="0.25">
      <c r="A419" s="107" t="s">
        <v>75</v>
      </c>
      <c r="B419" s="14" t="s">
        <v>253</v>
      </c>
      <c r="C419" s="123">
        <f>TNR!$O419</f>
        <v>0</v>
      </c>
      <c r="D419" s="123">
        <f>FNR!$O419</f>
        <v>0</v>
      </c>
      <c r="E419" s="123">
        <f>TMN!$O419</f>
        <v>0</v>
      </c>
      <c r="F419" s="123">
        <f>MJG!$O419</f>
        <v>0</v>
      </c>
      <c r="G419" s="123">
        <f>TOL!$O419</f>
        <v>0</v>
      </c>
      <c r="H419" s="127">
        <f>ANT!$O419</f>
        <v>0</v>
      </c>
      <c r="I419" s="240">
        <f t="shared" si="41"/>
        <v>0</v>
      </c>
      <c r="J419" s="331"/>
      <c r="K419" s="331"/>
      <c r="L419" s="351"/>
      <c r="M419" s="351"/>
      <c r="N419" s="351"/>
      <c r="O419" s="334"/>
    </row>
    <row r="420" spans="1:15" x14ac:dyDescent="0.25">
      <c r="A420" s="107" t="s">
        <v>77</v>
      </c>
      <c r="B420" s="14" t="s">
        <v>254</v>
      </c>
      <c r="C420" s="123">
        <f>TNR!$O420</f>
        <v>0</v>
      </c>
      <c r="D420" s="123">
        <f>FNR!$O420</f>
        <v>0</v>
      </c>
      <c r="E420" s="123">
        <f>TMN!$O420</f>
        <v>0</v>
      </c>
      <c r="F420" s="123">
        <f>MJG!$O420</f>
        <v>0</v>
      </c>
      <c r="G420" s="123">
        <f>TOL!$O420</f>
        <v>0</v>
      </c>
      <c r="H420" s="127">
        <f>ANT!$O420</f>
        <v>0</v>
      </c>
      <c r="I420" s="240">
        <f t="shared" si="41"/>
        <v>0</v>
      </c>
      <c r="J420" s="331"/>
      <c r="K420" s="331"/>
      <c r="L420" s="351"/>
      <c r="M420" s="351"/>
      <c r="N420" s="351"/>
      <c r="O420" s="334"/>
    </row>
    <row r="421" spans="1:15" x14ac:dyDescent="0.25">
      <c r="A421" s="107" t="s">
        <v>79</v>
      </c>
      <c r="B421" s="14" t="s">
        <v>255</v>
      </c>
      <c r="C421" s="123">
        <f>TNR!$O421</f>
        <v>0</v>
      </c>
      <c r="D421" s="123">
        <f>FNR!$O421</f>
        <v>0</v>
      </c>
      <c r="E421" s="123">
        <f>TMN!$O421</f>
        <v>0</v>
      </c>
      <c r="F421" s="123">
        <f>MJG!$O421</f>
        <v>1</v>
      </c>
      <c r="G421" s="123">
        <f>TOL!$O421</f>
        <v>0</v>
      </c>
      <c r="H421" s="127">
        <f>ANT!$O421</f>
        <v>0</v>
      </c>
      <c r="I421" s="240">
        <f t="shared" si="41"/>
        <v>1</v>
      </c>
      <c r="J421" s="331"/>
      <c r="K421" s="331"/>
      <c r="L421" s="351"/>
      <c r="M421" s="351"/>
      <c r="N421" s="351"/>
      <c r="O421" s="334"/>
    </row>
    <row r="422" spans="1:15" x14ac:dyDescent="0.25">
      <c r="A422" s="107" t="s">
        <v>81</v>
      </c>
      <c r="B422" s="14" t="s">
        <v>256</v>
      </c>
      <c r="C422" s="123">
        <f>TNR!$O422</f>
        <v>0</v>
      </c>
      <c r="D422" s="123">
        <f>FNR!$O422</f>
        <v>0</v>
      </c>
      <c r="E422" s="123">
        <f>TMN!$O422</f>
        <v>0</v>
      </c>
      <c r="F422" s="123">
        <f>MJG!$O422</f>
        <v>0</v>
      </c>
      <c r="G422" s="123">
        <f>TOL!$O422</f>
        <v>0</v>
      </c>
      <c r="H422" s="127">
        <f>ANT!$O422</f>
        <v>0</v>
      </c>
      <c r="I422" s="240">
        <f t="shared" si="41"/>
        <v>0</v>
      </c>
      <c r="J422" s="331"/>
      <c r="K422" s="331"/>
      <c r="L422" s="351"/>
      <c r="M422" s="351"/>
      <c r="N422" s="351"/>
      <c r="O422" s="334"/>
    </row>
    <row r="423" spans="1:15" x14ac:dyDescent="0.25">
      <c r="A423" s="107" t="s">
        <v>216</v>
      </c>
      <c r="B423" s="14" t="s">
        <v>257</v>
      </c>
      <c r="C423" s="123">
        <f>TNR!$O423</f>
        <v>0</v>
      </c>
      <c r="D423" s="123">
        <f>FNR!$O423</f>
        <v>0</v>
      </c>
      <c r="E423" s="123">
        <f>TMN!$O423</f>
        <v>0</v>
      </c>
      <c r="F423" s="123">
        <f>MJG!$O423</f>
        <v>0</v>
      </c>
      <c r="G423" s="123">
        <f>TOL!$O423</f>
        <v>0</v>
      </c>
      <c r="H423" s="127">
        <f>ANT!$O423</f>
        <v>0</v>
      </c>
      <c r="I423" s="240">
        <f t="shared" si="41"/>
        <v>0</v>
      </c>
      <c r="J423" s="331"/>
      <c r="K423" s="331"/>
      <c r="L423" s="351"/>
      <c r="M423" s="351"/>
      <c r="N423" s="351"/>
      <c r="O423" s="334"/>
    </row>
    <row r="424" spans="1:15" x14ac:dyDescent="0.25">
      <c r="A424" s="107" t="s">
        <v>217</v>
      </c>
      <c r="B424" s="14" t="s">
        <v>258</v>
      </c>
      <c r="C424" s="123">
        <f>TNR!$O424</f>
        <v>0</v>
      </c>
      <c r="D424" s="123">
        <f>FNR!$O424</f>
        <v>0</v>
      </c>
      <c r="E424" s="123">
        <f>TMN!$O424</f>
        <v>0</v>
      </c>
      <c r="F424" s="123">
        <f>MJG!$O424</f>
        <v>1</v>
      </c>
      <c r="G424" s="123">
        <f>TOL!$O424</f>
        <v>0</v>
      </c>
      <c r="H424" s="127">
        <f>ANT!$O424</f>
        <v>0</v>
      </c>
      <c r="I424" s="240">
        <f t="shared" si="41"/>
        <v>1</v>
      </c>
      <c r="J424" s="331"/>
      <c r="K424" s="331"/>
      <c r="L424" s="351"/>
      <c r="M424" s="351"/>
      <c r="N424" s="351"/>
      <c r="O424" s="334"/>
    </row>
    <row r="425" spans="1:15" x14ac:dyDescent="0.25">
      <c r="A425" s="107" t="s">
        <v>218</v>
      </c>
      <c r="B425" s="14" t="s">
        <v>259</v>
      </c>
      <c r="C425" s="123">
        <f>TNR!$O425</f>
        <v>0</v>
      </c>
      <c r="D425" s="123">
        <f>FNR!$O425</f>
        <v>0</v>
      </c>
      <c r="E425" s="123">
        <f>TMN!$O425</f>
        <v>0</v>
      </c>
      <c r="F425" s="123">
        <f>MJG!$O425</f>
        <v>0</v>
      </c>
      <c r="G425" s="123">
        <f>TOL!$O425</f>
        <v>0</v>
      </c>
      <c r="H425" s="127">
        <f>ANT!$O425</f>
        <v>0</v>
      </c>
      <c r="I425" s="240">
        <f t="shared" si="41"/>
        <v>0</v>
      </c>
      <c r="J425" s="331"/>
      <c r="K425" s="331"/>
      <c r="L425" s="351"/>
      <c r="M425" s="351"/>
      <c r="N425" s="351"/>
      <c r="O425" s="334"/>
    </row>
    <row r="426" spans="1:15" x14ac:dyDescent="0.25">
      <c r="A426" s="107" t="s">
        <v>260</v>
      </c>
      <c r="B426" s="14" t="s">
        <v>261</v>
      </c>
      <c r="C426" s="123">
        <f>TNR!$O426</f>
        <v>0</v>
      </c>
      <c r="D426" s="123">
        <f>FNR!$O426</f>
        <v>0</v>
      </c>
      <c r="E426" s="123">
        <f>TMN!$O426</f>
        <v>0</v>
      </c>
      <c r="F426" s="123">
        <f>MJG!$O426</f>
        <v>0</v>
      </c>
      <c r="G426" s="123">
        <f>TOL!$O426</f>
        <v>1</v>
      </c>
      <c r="H426" s="127">
        <f>ANT!$O426</f>
        <v>0</v>
      </c>
      <c r="I426" s="240">
        <f t="shared" si="41"/>
        <v>1</v>
      </c>
      <c r="J426" s="331"/>
      <c r="K426" s="331"/>
      <c r="L426" s="351"/>
      <c r="M426" s="351"/>
      <c r="N426" s="351"/>
      <c r="O426" s="334"/>
    </row>
    <row r="427" spans="1:15" x14ac:dyDescent="0.25">
      <c r="A427" s="107" t="s">
        <v>262</v>
      </c>
      <c r="B427" s="14" t="s">
        <v>263</v>
      </c>
      <c r="C427" s="123">
        <f>TNR!$O427</f>
        <v>0</v>
      </c>
      <c r="D427" s="123">
        <f>FNR!$O427</f>
        <v>0</v>
      </c>
      <c r="E427" s="123">
        <f>TMN!$O427</f>
        <v>0</v>
      </c>
      <c r="F427" s="123">
        <f>MJG!$O427</f>
        <v>0</v>
      </c>
      <c r="G427" s="123">
        <f>TOL!$O427</f>
        <v>0</v>
      </c>
      <c r="H427" s="127">
        <f>ANT!$O427</f>
        <v>0</v>
      </c>
      <c r="I427" s="240">
        <f t="shared" si="41"/>
        <v>0</v>
      </c>
      <c r="J427" s="331"/>
      <c r="K427" s="331"/>
      <c r="L427" s="351"/>
      <c r="M427" s="351"/>
      <c r="N427" s="351"/>
      <c r="O427" s="334"/>
    </row>
    <row r="428" spans="1:15" x14ac:dyDescent="0.25">
      <c r="A428" s="107" t="s">
        <v>264</v>
      </c>
      <c r="B428" s="14" t="s">
        <v>265</v>
      </c>
      <c r="C428" s="123">
        <f>TNR!$O428</f>
        <v>0</v>
      </c>
      <c r="D428" s="123">
        <f>FNR!$O428</f>
        <v>0</v>
      </c>
      <c r="E428" s="123">
        <f>TMN!$O428</f>
        <v>0</v>
      </c>
      <c r="F428" s="123">
        <f>MJG!$O428</f>
        <v>0</v>
      </c>
      <c r="G428" s="123">
        <f>TOL!$O428</f>
        <v>3</v>
      </c>
      <c r="H428" s="127">
        <f>ANT!$O428</f>
        <v>0</v>
      </c>
      <c r="I428" s="240">
        <f t="shared" si="41"/>
        <v>3</v>
      </c>
      <c r="J428" s="331"/>
      <c r="K428" s="331"/>
      <c r="L428" s="351"/>
      <c r="M428" s="351"/>
      <c r="N428" s="351"/>
      <c r="O428" s="334"/>
    </row>
    <row r="429" spans="1:15" x14ac:dyDescent="0.25">
      <c r="A429" s="107" t="s">
        <v>266</v>
      </c>
      <c r="B429" s="14" t="s">
        <v>235</v>
      </c>
      <c r="C429" s="123">
        <f>TNR!$O429</f>
        <v>0</v>
      </c>
      <c r="D429" s="123">
        <f>FNR!$O429</f>
        <v>0</v>
      </c>
      <c r="E429" s="123">
        <f>TMN!$O429</f>
        <v>0</v>
      </c>
      <c r="F429" s="123">
        <f>MJG!$O429</f>
        <v>0</v>
      </c>
      <c r="G429" s="123">
        <f>TOL!$O429</f>
        <v>0</v>
      </c>
      <c r="H429" s="127">
        <f>ANT!$O429</f>
        <v>0</v>
      </c>
      <c r="I429" s="240">
        <f t="shared" si="41"/>
        <v>0</v>
      </c>
      <c r="J429" s="331"/>
      <c r="K429" s="331"/>
      <c r="L429" s="351"/>
      <c r="M429" s="351"/>
      <c r="N429" s="351"/>
      <c r="O429" s="334"/>
    </row>
    <row r="430" spans="1:15" x14ac:dyDescent="0.25">
      <c r="A430" s="107" t="s">
        <v>267</v>
      </c>
      <c r="B430" s="14" t="s">
        <v>268</v>
      </c>
      <c r="C430" s="123">
        <f>TNR!$O430</f>
        <v>0</v>
      </c>
      <c r="D430" s="123">
        <f>FNR!$O430</f>
        <v>0</v>
      </c>
      <c r="E430" s="123">
        <f>TMN!$O430</f>
        <v>0</v>
      </c>
      <c r="F430" s="123">
        <f>MJG!$O430</f>
        <v>0</v>
      </c>
      <c r="G430" s="123">
        <f>TOL!$O430</f>
        <v>0</v>
      </c>
      <c r="H430" s="127">
        <f>ANT!$O430</f>
        <v>0</v>
      </c>
      <c r="I430" s="240">
        <f t="shared" si="41"/>
        <v>0</v>
      </c>
      <c r="J430" s="331"/>
      <c r="K430" s="331"/>
      <c r="L430" s="351"/>
      <c r="M430" s="351"/>
      <c r="N430" s="351"/>
      <c r="O430" s="334"/>
    </row>
    <row r="431" spans="1:15" x14ac:dyDescent="0.25">
      <c r="A431" s="107" t="s">
        <v>269</v>
      </c>
      <c r="B431" s="14" t="s">
        <v>270</v>
      </c>
      <c r="C431" s="123">
        <f>TNR!$O431</f>
        <v>0</v>
      </c>
      <c r="D431" s="123">
        <f>FNR!$O431</f>
        <v>0</v>
      </c>
      <c r="E431" s="123">
        <f>TMN!$O431</f>
        <v>0</v>
      </c>
      <c r="F431" s="123">
        <f>MJG!$O431</f>
        <v>0</v>
      </c>
      <c r="G431" s="123">
        <f>TOL!$O431</f>
        <v>0</v>
      </c>
      <c r="H431" s="127">
        <f>ANT!$O431</f>
        <v>0</v>
      </c>
      <c r="I431" s="240">
        <f t="shared" si="41"/>
        <v>0</v>
      </c>
      <c r="J431" s="331"/>
      <c r="K431" s="331"/>
      <c r="L431" s="351"/>
      <c r="M431" s="351"/>
      <c r="N431" s="351"/>
      <c r="O431" s="334"/>
    </row>
    <row r="432" spans="1:15" x14ac:dyDescent="0.25">
      <c r="A432" s="107" t="s">
        <v>271</v>
      </c>
      <c r="B432" s="14" t="s">
        <v>272</v>
      </c>
      <c r="C432" s="123">
        <f>TNR!$O432</f>
        <v>0</v>
      </c>
      <c r="D432" s="123">
        <f>FNR!$O432</f>
        <v>0</v>
      </c>
      <c r="E432" s="123">
        <f>TMN!$O432</f>
        <v>0</v>
      </c>
      <c r="F432" s="123">
        <f>MJG!$O432</f>
        <v>0</v>
      </c>
      <c r="G432" s="123">
        <f>TOL!$O432</f>
        <v>0</v>
      </c>
      <c r="H432" s="127">
        <f>ANT!$O432</f>
        <v>0</v>
      </c>
      <c r="I432" s="240">
        <f t="shared" si="41"/>
        <v>0</v>
      </c>
      <c r="J432" s="331"/>
      <c r="K432" s="331"/>
      <c r="L432" s="351"/>
      <c r="M432" s="351"/>
      <c r="N432" s="351"/>
      <c r="O432" s="334"/>
    </row>
    <row r="433" spans="1:21" x14ac:dyDescent="0.25">
      <c r="A433" s="107" t="s">
        <v>273</v>
      </c>
      <c r="B433" s="14" t="s">
        <v>274</v>
      </c>
      <c r="C433" s="123">
        <f>TNR!$O433</f>
        <v>0</v>
      </c>
      <c r="D433" s="123">
        <f>FNR!$O433</f>
        <v>0</v>
      </c>
      <c r="E433" s="123">
        <f>TMN!$O433</f>
        <v>0</v>
      </c>
      <c r="F433" s="123">
        <f>MJG!$O433</f>
        <v>0</v>
      </c>
      <c r="G433" s="123">
        <f>TOL!$O433</f>
        <v>0</v>
      </c>
      <c r="H433" s="127">
        <f>ANT!$O433</f>
        <v>0</v>
      </c>
      <c r="I433" s="240">
        <f t="shared" si="41"/>
        <v>0</v>
      </c>
      <c r="J433" s="331"/>
      <c r="K433" s="331"/>
      <c r="L433" s="351"/>
      <c r="M433" s="351"/>
      <c r="N433" s="351"/>
      <c r="O433" s="334"/>
    </row>
    <row r="434" spans="1:21" x14ac:dyDescent="0.25">
      <c r="A434" s="107" t="s">
        <v>275</v>
      </c>
      <c r="B434" s="14" t="s">
        <v>276</v>
      </c>
      <c r="C434" s="123">
        <f>TNR!$O434</f>
        <v>0</v>
      </c>
      <c r="D434" s="123">
        <f>FNR!$O434</f>
        <v>0</v>
      </c>
      <c r="E434" s="123">
        <f>TMN!$O434</f>
        <v>0</v>
      </c>
      <c r="F434" s="123">
        <f>MJG!$O434</f>
        <v>0</v>
      </c>
      <c r="G434" s="123">
        <f>TOL!$O434</f>
        <v>0</v>
      </c>
      <c r="H434" s="127">
        <f>ANT!$O434</f>
        <v>3</v>
      </c>
      <c r="I434" s="240">
        <f t="shared" si="41"/>
        <v>3</v>
      </c>
      <c r="J434" s="331"/>
      <c r="K434" s="331"/>
      <c r="L434" s="351"/>
      <c r="M434" s="351"/>
      <c r="N434" s="351"/>
      <c r="O434" s="334"/>
    </row>
    <row r="435" spans="1:21" x14ac:dyDescent="0.25">
      <c r="A435" s="107" t="s">
        <v>277</v>
      </c>
      <c r="B435" s="14" t="s">
        <v>278</v>
      </c>
      <c r="C435" s="123">
        <f>TNR!$O435</f>
        <v>0</v>
      </c>
      <c r="D435" s="123">
        <f>FNR!$O435</f>
        <v>0</v>
      </c>
      <c r="E435" s="123">
        <f>TMN!$O435</f>
        <v>0</v>
      </c>
      <c r="F435" s="123">
        <f>MJG!$O435</f>
        <v>0</v>
      </c>
      <c r="G435" s="123">
        <f>TOL!$O435</f>
        <v>0</v>
      </c>
      <c r="H435" s="127">
        <f>ANT!$O435</f>
        <v>0</v>
      </c>
      <c r="I435" s="240">
        <f t="shared" si="41"/>
        <v>0</v>
      </c>
      <c r="J435" s="331"/>
      <c r="K435" s="331"/>
      <c r="L435" s="351"/>
      <c r="M435" s="351"/>
      <c r="N435" s="351"/>
      <c r="O435" s="334"/>
    </row>
    <row r="436" spans="1:21" x14ac:dyDescent="0.25">
      <c r="A436" s="107" t="s">
        <v>279</v>
      </c>
      <c r="B436" s="14" t="s">
        <v>280</v>
      </c>
      <c r="C436" s="123">
        <f>TNR!$O436</f>
        <v>0</v>
      </c>
      <c r="D436" s="123">
        <f>FNR!$O436</f>
        <v>0</v>
      </c>
      <c r="E436" s="123">
        <f>TMN!$O436</f>
        <v>0</v>
      </c>
      <c r="F436" s="123">
        <f>MJG!$O436</f>
        <v>0</v>
      </c>
      <c r="G436" s="123">
        <f>TOL!$O436</f>
        <v>0</v>
      </c>
      <c r="H436" s="127">
        <f>ANT!$O436</f>
        <v>0</v>
      </c>
      <c r="I436" s="240">
        <f t="shared" si="41"/>
        <v>0</v>
      </c>
      <c r="J436" s="331"/>
      <c r="K436" s="331"/>
      <c r="L436" s="351"/>
      <c r="M436" s="351"/>
      <c r="N436" s="351"/>
      <c r="O436" s="334"/>
    </row>
    <row r="437" spans="1:21" x14ac:dyDescent="0.25">
      <c r="A437" s="107" t="s">
        <v>281</v>
      </c>
      <c r="B437" s="14" t="s">
        <v>282</v>
      </c>
      <c r="C437" s="123">
        <f>TNR!$O437</f>
        <v>0</v>
      </c>
      <c r="D437" s="123">
        <f>FNR!$O437</f>
        <v>0</v>
      </c>
      <c r="E437" s="123">
        <f>TMN!$O437</f>
        <v>0</v>
      </c>
      <c r="F437" s="123">
        <f>MJG!$O437</f>
        <v>0</v>
      </c>
      <c r="G437" s="123">
        <f>TOL!$O437</f>
        <v>0</v>
      </c>
      <c r="H437" s="127">
        <f>ANT!$O437</f>
        <v>0</v>
      </c>
      <c r="I437" s="240">
        <f t="shared" si="41"/>
        <v>0</v>
      </c>
      <c r="J437" s="331"/>
      <c r="K437" s="331"/>
      <c r="L437" s="351"/>
      <c r="M437" s="351"/>
      <c r="N437" s="351"/>
      <c r="O437" s="334"/>
    </row>
    <row r="438" spans="1:21" x14ac:dyDescent="0.25">
      <c r="A438" s="107" t="s">
        <v>283</v>
      </c>
      <c r="B438" s="14" t="s">
        <v>284</v>
      </c>
      <c r="C438" s="123">
        <f>TNR!$O438</f>
        <v>0</v>
      </c>
      <c r="D438" s="123">
        <f>FNR!$O438</f>
        <v>0</v>
      </c>
      <c r="E438" s="123">
        <f>TMN!$O438</f>
        <v>0</v>
      </c>
      <c r="F438" s="123">
        <f>MJG!$O438</f>
        <v>0</v>
      </c>
      <c r="G438" s="123">
        <f>TOL!$O438</f>
        <v>0</v>
      </c>
      <c r="H438" s="127">
        <f>ANT!$O438</f>
        <v>0</v>
      </c>
      <c r="I438" s="240">
        <f t="shared" si="41"/>
        <v>0</v>
      </c>
      <c r="J438" s="331"/>
      <c r="K438" s="331"/>
      <c r="L438" s="351"/>
      <c r="M438" s="351"/>
      <c r="N438" s="351"/>
      <c r="O438" s="334"/>
    </row>
    <row r="439" spans="1:21" x14ac:dyDescent="0.25">
      <c r="A439" s="107" t="s">
        <v>285</v>
      </c>
      <c r="B439" s="12" t="s">
        <v>119</v>
      </c>
      <c r="C439" s="7">
        <f>TNR!$O439</f>
        <v>3</v>
      </c>
      <c r="D439" s="7">
        <f>FNR!$O439</f>
        <v>1</v>
      </c>
      <c r="E439" s="7">
        <f>TMN!$O439</f>
        <v>4</v>
      </c>
      <c r="F439" s="7">
        <f>MJG!$O439</f>
        <v>9</v>
      </c>
      <c r="G439" s="7">
        <f>TOL!$O439</f>
        <v>4</v>
      </c>
      <c r="H439" s="7">
        <f>ANT!$O439</f>
        <v>3</v>
      </c>
      <c r="I439" s="7">
        <f t="shared" si="41"/>
        <v>24</v>
      </c>
      <c r="J439" s="334"/>
      <c r="K439" s="334"/>
      <c r="L439" s="334"/>
      <c r="M439" s="334"/>
      <c r="N439" s="334"/>
      <c r="O439" s="334"/>
    </row>
    <row r="440" spans="1:21" x14ac:dyDescent="0.25">
      <c r="A440" s="1"/>
      <c r="B440" s="2"/>
      <c r="C440" s="1"/>
      <c r="D440" s="1"/>
      <c r="E440" s="1"/>
      <c r="F440" s="1"/>
      <c r="G440" s="22"/>
      <c r="H440" s="30"/>
      <c r="I440" s="1"/>
      <c r="J440" s="1"/>
      <c r="K440" s="1"/>
      <c r="L440" s="1"/>
      <c r="M440" s="1"/>
      <c r="N440" s="1"/>
      <c r="O440" s="1"/>
    </row>
    <row r="441" spans="1:21" x14ac:dyDescent="0.25">
      <c r="A441" s="1"/>
      <c r="B441" s="2"/>
      <c r="C441" s="1"/>
      <c r="D441" s="1"/>
      <c r="E441" s="1"/>
      <c r="F441" s="1"/>
      <c r="G441" s="22"/>
      <c r="H441" s="30"/>
      <c r="I441" s="1"/>
      <c r="J441" s="1"/>
      <c r="K441" s="1"/>
      <c r="L441" s="1"/>
      <c r="M441" s="1"/>
      <c r="N441" s="1"/>
      <c r="O441" s="1"/>
    </row>
    <row r="442" spans="1:21" ht="15.75" x14ac:dyDescent="0.25">
      <c r="A442" s="1"/>
      <c r="B442" s="81" t="s">
        <v>286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21" ht="15.75" x14ac:dyDescent="0.25">
      <c r="A443" s="1"/>
      <c r="B443" s="8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21" ht="15" customHeight="1" x14ac:dyDescent="0.25">
      <c r="A444" s="1339" t="s">
        <v>318</v>
      </c>
      <c r="B444" s="1341" t="s">
        <v>288</v>
      </c>
      <c r="C444" s="1326" t="s">
        <v>225</v>
      </c>
      <c r="D444" s="1327"/>
      <c r="E444" s="1327"/>
      <c r="F444" s="1327"/>
      <c r="G444" s="1327"/>
      <c r="H444" s="1327"/>
      <c r="I444" s="1327"/>
      <c r="J444" s="360"/>
      <c r="K444" s="360"/>
      <c r="L444" s="360"/>
      <c r="M444" s="360"/>
      <c r="N444" s="360"/>
      <c r="O444" s="360"/>
      <c r="P444" s="1"/>
      <c r="Q444" s="1"/>
      <c r="R444" s="1"/>
      <c r="S444" s="1"/>
      <c r="T444" s="1"/>
      <c r="U444" s="1"/>
    </row>
    <row r="445" spans="1:21" x14ac:dyDescent="0.25">
      <c r="A445" s="1340"/>
      <c r="B445" s="1342"/>
      <c r="C445" s="341" t="s">
        <v>446</v>
      </c>
      <c r="D445" s="341" t="s">
        <v>447</v>
      </c>
      <c r="E445" s="341" t="s">
        <v>448</v>
      </c>
      <c r="F445" s="341" t="s">
        <v>449</v>
      </c>
      <c r="G445" s="341" t="s">
        <v>450</v>
      </c>
      <c r="H445" s="341" t="s">
        <v>451</v>
      </c>
      <c r="I445" s="141" t="s">
        <v>479</v>
      </c>
      <c r="J445" s="332"/>
      <c r="K445" s="332"/>
      <c r="L445" s="332"/>
      <c r="M445" s="332"/>
      <c r="N445" s="332"/>
      <c r="O445" s="333"/>
      <c r="P445" s="1"/>
      <c r="Q445" s="1"/>
      <c r="R445" s="1"/>
      <c r="S445" s="1"/>
      <c r="T445" s="1"/>
      <c r="U445" s="1"/>
    </row>
    <row r="446" spans="1:21" x14ac:dyDescent="0.25">
      <c r="A446" s="107" t="s">
        <v>13</v>
      </c>
      <c r="B446" s="89" t="s">
        <v>289</v>
      </c>
      <c r="C446" s="123">
        <f>TNR!$O446</f>
        <v>0</v>
      </c>
      <c r="D446" s="123">
        <f>FNR!$O446</f>
        <v>0</v>
      </c>
      <c r="E446" s="123">
        <f>TMN!$O446</f>
        <v>0</v>
      </c>
      <c r="F446" s="123">
        <f>MJG!$O446</f>
        <v>0</v>
      </c>
      <c r="G446" s="123">
        <f>TOL!$O446</f>
        <v>1</v>
      </c>
      <c r="H446" s="127">
        <f>ANT!$O446</f>
        <v>1</v>
      </c>
      <c r="I446" s="240">
        <f t="shared" ref="I446" si="42">SUM(C446:H446)</f>
        <v>2</v>
      </c>
      <c r="J446" s="379"/>
      <c r="K446" s="379"/>
      <c r="L446" s="379"/>
      <c r="M446" s="379"/>
      <c r="N446" s="379"/>
      <c r="O446" s="379"/>
      <c r="P446" s="1"/>
      <c r="Q446" s="1"/>
      <c r="R446" s="1"/>
      <c r="S446" s="1"/>
      <c r="T446" s="1"/>
      <c r="U446" s="1"/>
    </row>
    <row r="447" spans="1:21" x14ac:dyDescent="0.25">
      <c r="A447" s="107" t="s">
        <v>19</v>
      </c>
      <c r="B447" s="89" t="s">
        <v>290</v>
      </c>
      <c r="C447" s="123">
        <f>TNR!$O447</f>
        <v>0</v>
      </c>
      <c r="D447" s="123">
        <f>FNR!$O447</f>
        <v>0</v>
      </c>
      <c r="E447" s="123">
        <f>TMN!$O447</f>
        <v>0</v>
      </c>
      <c r="F447" s="123">
        <f>MJG!$O447</f>
        <v>0</v>
      </c>
      <c r="G447" s="123">
        <f>TOL!$O447</f>
        <v>0</v>
      </c>
      <c r="H447" s="127">
        <f>ANT!$O447</f>
        <v>0</v>
      </c>
      <c r="I447" s="240">
        <f t="shared" ref="I447:I473" si="43">SUM(C447:H447)</f>
        <v>0</v>
      </c>
      <c r="J447" s="379"/>
      <c r="K447" s="379"/>
      <c r="L447" s="379"/>
      <c r="M447" s="379"/>
      <c r="N447" s="379"/>
      <c r="O447" s="379"/>
      <c r="P447" s="1"/>
      <c r="Q447" s="1"/>
      <c r="R447" s="1"/>
      <c r="S447" s="1"/>
      <c r="T447" s="1"/>
      <c r="U447" s="1"/>
    </row>
    <row r="448" spans="1:21" x14ac:dyDescent="0.25">
      <c r="A448" s="107" t="s">
        <v>25</v>
      </c>
      <c r="B448" s="89" t="s">
        <v>291</v>
      </c>
      <c r="C448" s="123">
        <f>TNR!$O448</f>
        <v>0</v>
      </c>
      <c r="D448" s="123">
        <f>FNR!$O448</f>
        <v>0</v>
      </c>
      <c r="E448" s="123">
        <f>TMN!$O448</f>
        <v>0</v>
      </c>
      <c r="F448" s="123">
        <f>MJG!$O448</f>
        <v>0</v>
      </c>
      <c r="G448" s="123">
        <f>TOL!$O448</f>
        <v>0</v>
      </c>
      <c r="H448" s="127">
        <f>ANT!$O448</f>
        <v>0</v>
      </c>
      <c r="I448" s="240">
        <f t="shared" si="43"/>
        <v>0</v>
      </c>
      <c r="J448" s="379"/>
      <c r="K448" s="379"/>
      <c r="L448" s="379"/>
      <c r="M448" s="379"/>
      <c r="N448" s="379"/>
      <c r="O448" s="379"/>
      <c r="P448" s="1"/>
      <c r="Q448" s="1"/>
      <c r="R448" s="1"/>
      <c r="S448" s="1"/>
      <c r="T448" s="1"/>
      <c r="U448" s="1"/>
    </row>
    <row r="449" spans="1:21" x14ac:dyDescent="0.25">
      <c r="A449" s="107" t="s">
        <v>33</v>
      </c>
      <c r="B449" s="89" t="s">
        <v>292</v>
      </c>
      <c r="C449" s="123">
        <f>TNR!$O449</f>
        <v>0</v>
      </c>
      <c r="D449" s="123">
        <f>FNR!$O449</f>
        <v>0</v>
      </c>
      <c r="E449" s="123">
        <f>TMN!$O449</f>
        <v>0</v>
      </c>
      <c r="F449" s="123">
        <f>MJG!$O449</f>
        <v>0</v>
      </c>
      <c r="G449" s="123">
        <f>TOL!$O449</f>
        <v>0</v>
      </c>
      <c r="H449" s="127">
        <f>ANT!$O449</f>
        <v>0</v>
      </c>
      <c r="I449" s="240">
        <f t="shared" si="43"/>
        <v>0</v>
      </c>
      <c r="J449" s="379"/>
      <c r="K449" s="379"/>
      <c r="L449" s="379"/>
      <c r="M449" s="379"/>
      <c r="N449" s="379"/>
      <c r="O449" s="379"/>
      <c r="P449" s="1"/>
      <c r="Q449" s="1"/>
      <c r="R449" s="1"/>
      <c r="S449" s="1"/>
      <c r="T449" s="1"/>
      <c r="U449" s="1"/>
    </row>
    <row r="450" spans="1:21" x14ac:dyDescent="0.25">
      <c r="A450" s="107" t="s">
        <v>35</v>
      </c>
      <c r="B450" s="89" t="s">
        <v>293</v>
      </c>
      <c r="C450" s="123">
        <f>TNR!$O450</f>
        <v>0</v>
      </c>
      <c r="D450" s="123">
        <f>FNR!$O450</f>
        <v>0</v>
      </c>
      <c r="E450" s="123">
        <f>TMN!$O450</f>
        <v>0</v>
      </c>
      <c r="F450" s="123">
        <f>MJG!$O450</f>
        <v>1</v>
      </c>
      <c r="G450" s="123">
        <f>TOL!$O450</f>
        <v>0</v>
      </c>
      <c r="H450" s="127">
        <f>ANT!$O450</f>
        <v>0</v>
      </c>
      <c r="I450" s="240">
        <f t="shared" si="43"/>
        <v>1</v>
      </c>
      <c r="J450" s="379"/>
      <c r="K450" s="379"/>
      <c r="L450" s="379"/>
      <c r="M450" s="379"/>
      <c r="N450" s="379"/>
      <c r="O450" s="379"/>
      <c r="P450" s="1"/>
      <c r="Q450" s="1"/>
      <c r="R450" s="1"/>
      <c r="S450" s="1"/>
      <c r="T450" s="1"/>
      <c r="U450" s="1"/>
    </row>
    <row r="451" spans="1:21" x14ac:dyDescent="0.25">
      <c r="A451" s="107" t="s">
        <v>37</v>
      </c>
      <c r="B451" s="89" t="s">
        <v>294</v>
      </c>
      <c r="C451" s="123">
        <f>TNR!$O451</f>
        <v>0</v>
      </c>
      <c r="D451" s="123">
        <f>FNR!$O451</f>
        <v>0</v>
      </c>
      <c r="E451" s="123">
        <f>TMN!$O451</f>
        <v>0</v>
      </c>
      <c r="F451" s="123">
        <f>MJG!$O451</f>
        <v>0</v>
      </c>
      <c r="G451" s="123">
        <f>TOL!$O451</f>
        <v>0</v>
      </c>
      <c r="H451" s="127">
        <f>ANT!$O451</f>
        <v>0</v>
      </c>
      <c r="I451" s="240">
        <f t="shared" si="43"/>
        <v>0</v>
      </c>
      <c r="J451" s="379"/>
      <c r="K451" s="379"/>
      <c r="L451" s="379"/>
      <c r="M451" s="379"/>
      <c r="N451" s="379"/>
      <c r="O451" s="379"/>
      <c r="P451" s="1"/>
      <c r="Q451" s="1"/>
      <c r="R451" s="1"/>
      <c r="S451" s="1"/>
      <c r="T451" s="1"/>
      <c r="U451" s="1"/>
    </row>
    <row r="452" spans="1:21" x14ac:dyDescent="0.25">
      <c r="A452" s="107" t="s">
        <v>39</v>
      </c>
      <c r="B452" s="89" t="s">
        <v>295</v>
      </c>
      <c r="C452" s="123">
        <f>TNR!$O452</f>
        <v>0</v>
      </c>
      <c r="D452" s="123">
        <f>FNR!$O452</f>
        <v>0</v>
      </c>
      <c r="E452" s="123">
        <f>TMN!$O452</f>
        <v>0</v>
      </c>
      <c r="F452" s="123">
        <f>MJG!$O452</f>
        <v>0</v>
      </c>
      <c r="G452" s="123">
        <f>TOL!$O452</f>
        <v>2</v>
      </c>
      <c r="H452" s="127">
        <f>ANT!$O452</f>
        <v>0</v>
      </c>
      <c r="I452" s="240">
        <f t="shared" si="43"/>
        <v>2</v>
      </c>
      <c r="J452" s="379"/>
      <c r="K452" s="379"/>
      <c r="L452" s="379"/>
      <c r="M452" s="379"/>
      <c r="N452" s="379"/>
      <c r="O452" s="379"/>
      <c r="P452" s="1"/>
      <c r="Q452" s="1"/>
      <c r="R452" s="1"/>
      <c r="S452" s="1"/>
      <c r="T452" s="1"/>
      <c r="U452" s="1"/>
    </row>
    <row r="453" spans="1:21" x14ac:dyDescent="0.25">
      <c r="A453" s="107" t="s">
        <v>41</v>
      </c>
      <c r="B453" s="89" t="s">
        <v>296</v>
      </c>
      <c r="C453" s="123">
        <f>TNR!$O453</f>
        <v>0</v>
      </c>
      <c r="D453" s="123">
        <f>FNR!$O453</f>
        <v>0</v>
      </c>
      <c r="E453" s="123">
        <f>TMN!$O453</f>
        <v>0</v>
      </c>
      <c r="F453" s="123">
        <f>MJG!$O453</f>
        <v>0</v>
      </c>
      <c r="G453" s="123">
        <f>TOL!$O453</f>
        <v>0</v>
      </c>
      <c r="H453" s="127">
        <f>ANT!$O453</f>
        <v>0</v>
      </c>
      <c r="I453" s="240">
        <f t="shared" si="43"/>
        <v>0</v>
      </c>
      <c r="J453" s="379"/>
      <c r="K453" s="379"/>
      <c r="L453" s="379"/>
      <c r="M453" s="379"/>
      <c r="N453" s="379"/>
      <c r="O453" s="379"/>
      <c r="P453" s="1"/>
      <c r="Q453" s="1"/>
      <c r="R453" s="1"/>
      <c r="S453" s="1"/>
      <c r="T453" s="1"/>
      <c r="U453" s="1"/>
    </row>
    <row r="454" spans="1:21" x14ac:dyDescent="0.25">
      <c r="A454" s="107" t="s">
        <v>43</v>
      </c>
      <c r="B454" s="89" t="s">
        <v>297</v>
      </c>
      <c r="C454" s="123">
        <f>TNR!$O454</f>
        <v>0</v>
      </c>
      <c r="D454" s="123">
        <f>FNR!$O454</f>
        <v>0</v>
      </c>
      <c r="E454" s="123">
        <f>TMN!$O454</f>
        <v>0</v>
      </c>
      <c r="F454" s="123">
        <f>MJG!$O454</f>
        <v>0</v>
      </c>
      <c r="G454" s="123">
        <f>TOL!$O454</f>
        <v>0</v>
      </c>
      <c r="H454" s="127">
        <f>ANT!$O454</f>
        <v>0</v>
      </c>
      <c r="I454" s="240">
        <f t="shared" si="43"/>
        <v>0</v>
      </c>
      <c r="J454" s="379"/>
      <c r="K454" s="379"/>
      <c r="L454" s="379"/>
      <c r="M454" s="379"/>
      <c r="N454" s="379"/>
      <c r="O454" s="379"/>
      <c r="P454" s="1"/>
      <c r="Q454" s="1"/>
      <c r="R454" s="1"/>
      <c r="S454" s="1"/>
      <c r="T454" s="1"/>
      <c r="U454" s="1"/>
    </row>
    <row r="455" spans="1:21" x14ac:dyDescent="0.25">
      <c r="A455" s="107" t="s">
        <v>45</v>
      </c>
      <c r="B455" s="89" t="s">
        <v>298</v>
      </c>
      <c r="C455" s="123">
        <f>TNR!$O455</f>
        <v>2</v>
      </c>
      <c r="D455" s="123">
        <f>FNR!$O455</f>
        <v>1</v>
      </c>
      <c r="E455" s="123">
        <f>TMN!$O455</f>
        <v>4</v>
      </c>
      <c r="F455" s="123">
        <f>MJG!$O455</f>
        <v>5</v>
      </c>
      <c r="G455" s="123">
        <f>TOL!$O455</f>
        <v>3</v>
      </c>
      <c r="H455" s="127">
        <f>ANT!$O455</f>
        <v>2</v>
      </c>
      <c r="I455" s="240">
        <f t="shared" si="43"/>
        <v>17</v>
      </c>
      <c r="J455" s="379"/>
      <c r="K455" s="379"/>
      <c r="L455" s="379"/>
      <c r="M455" s="379"/>
      <c r="N455" s="379"/>
      <c r="O455" s="379"/>
      <c r="P455" s="1"/>
      <c r="Q455" s="1"/>
      <c r="R455" s="1"/>
      <c r="S455" s="1"/>
      <c r="T455" s="1"/>
      <c r="U455" s="1"/>
    </row>
    <row r="456" spans="1:21" x14ac:dyDescent="0.25">
      <c r="A456" s="107" t="s">
        <v>47</v>
      </c>
      <c r="B456" s="89" t="s">
        <v>299</v>
      </c>
      <c r="C456" s="123">
        <f>TNR!$O456</f>
        <v>0</v>
      </c>
      <c r="D456" s="123">
        <f>FNR!$O456</f>
        <v>0</v>
      </c>
      <c r="E456" s="123">
        <f>TMN!$O456</f>
        <v>0</v>
      </c>
      <c r="F456" s="123">
        <f>MJG!$O456</f>
        <v>0</v>
      </c>
      <c r="G456" s="123">
        <f>TOL!$O456</f>
        <v>0</v>
      </c>
      <c r="H456" s="127">
        <f>ANT!$O456</f>
        <v>0</v>
      </c>
      <c r="I456" s="240">
        <f t="shared" si="43"/>
        <v>0</v>
      </c>
      <c r="J456" s="379"/>
      <c r="K456" s="379"/>
      <c r="L456" s="379"/>
      <c r="M456" s="379"/>
      <c r="N456" s="379"/>
      <c r="O456" s="379"/>
      <c r="P456" s="1"/>
      <c r="Q456" s="1"/>
      <c r="R456" s="1"/>
      <c r="S456" s="1"/>
      <c r="T456" s="1"/>
      <c r="U456" s="1"/>
    </row>
    <row r="457" spans="1:21" x14ac:dyDescent="0.25">
      <c r="A457" s="107" t="s">
        <v>49</v>
      </c>
      <c r="B457" s="89" t="s">
        <v>300</v>
      </c>
      <c r="C457" s="123">
        <f>TNR!$O457</f>
        <v>0</v>
      </c>
      <c r="D457" s="123">
        <f>FNR!$O457</f>
        <v>0</v>
      </c>
      <c r="E457" s="123">
        <f>TMN!$O457</f>
        <v>0</v>
      </c>
      <c r="F457" s="123">
        <f>MJG!$O457</f>
        <v>0</v>
      </c>
      <c r="G457" s="123">
        <f>TOL!$O457</f>
        <v>0</v>
      </c>
      <c r="H457" s="127">
        <f>ANT!$O457</f>
        <v>1</v>
      </c>
      <c r="I457" s="240">
        <f t="shared" si="43"/>
        <v>1</v>
      </c>
      <c r="J457" s="379"/>
      <c r="K457" s="379"/>
      <c r="L457" s="379"/>
      <c r="M457" s="379"/>
      <c r="N457" s="379"/>
      <c r="O457" s="379"/>
      <c r="P457" s="1"/>
      <c r="Q457" s="1"/>
      <c r="R457" s="1"/>
      <c r="S457" s="1"/>
      <c r="T457" s="1"/>
      <c r="U457" s="1"/>
    </row>
    <row r="458" spans="1:21" x14ac:dyDescent="0.25">
      <c r="A458" s="107" t="s">
        <v>50</v>
      </c>
      <c r="B458" s="89" t="s">
        <v>301</v>
      </c>
      <c r="C458" s="123">
        <f>TNR!$O458</f>
        <v>0</v>
      </c>
      <c r="D458" s="123">
        <f>FNR!$O458</f>
        <v>0</v>
      </c>
      <c r="E458" s="123">
        <f>TMN!$O458</f>
        <v>0</v>
      </c>
      <c r="F458" s="123">
        <f>MJG!$O458</f>
        <v>0</v>
      </c>
      <c r="G458" s="123">
        <f>TOL!$O458</f>
        <v>0</v>
      </c>
      <c r="H458" s="127">
        <f>ANT!$O458</f>
        <v>0</v>
      </c>
      <c r="I458" s="240">
        <f t="shared" si="43"/>
        <v>0</v>
      </c>
      <c r="J458" s="379"/>
      <c r="K458" s="379"/>
      <c r="L458" s="379"/>
      <c r="M458" s="379"/>
      <c r="N458" s="379"/>
      <c r="O458" s="379"/>
      <c r="P458" s="1"/>
      <c r="Q458" s="1"/>
      <c r="R458" s="1"/>
      <c r="S458" s="1"/>
      <c r="T458" s="1"/>
      <c r="U458" s="1"/>
    </row>
    <row r="459" spans="1:21" x14ac:dyDescent="0.25">
      <c r="A459" s="107" t="s">
        <v>51</v>
      </c>
      <c r="B459" s="89" t="s">
        <v>302</v>
      </c>
      <c r="C459" s="123">
        <f>TNR!$O459</f>
        <v>0</v>
      </c>
      <c r="D459" s="123">
        <f>FNR!$O459</f>
        <v>0</v>
      </c>
      <c r="E459" s="123">
        <f>TMN!$O459</f>
        <v>0</v>
      </c>
      <c r="F459" s="123">
        <f>MJG!$O459</f>
        <v>0</v>
      </c>
      <c r="G459" s="123">
        <f>TOL!$O459</f>
        <v>0</v>
      </c>
      <c r="H459" s="127">
        <f>ANT!$O459</f>
        <v>0</v>
      </c>
      <c r="I459" s="240">
        <f t="shared" si="43"/>
        <v>0</v>
      </c>
      <c r="J459" s="379"/>
      <c r="K459" s="379"/>
      <c r="L459" s="379"/>
      <c r="M459" s="379"/>
      <c r="N459" s="379"/>
      <c r="O459" s="379"/>
      <c r="P459" s="1"/>
      <c r="Q459" s="1"/>
      <c r="R459" s="1"/>
      <c r="S459" s="1"/>
      <c r="T459" s="1"/>
      <c r="U459" s="32"/>
    </row>
    <row r="460" spans="1:21" x14ac:dyDescent="0.25">
      <c r="A460" s="107" t="s">
        <v>53</v>
      </c>
      <c r="B460" s="89" t="s">
        <v>303</v>
      </c>
      <c r="C460" s="123">
        <f>TNR!$O460</f>
        <v>0</v>
      </c>
      <c r="D460" s="123">
        <f>FNR!$O460</f>
        <v>0</v>
      </c>
      <c r="E460" s="123">
        <f>TMN!$O460</f>
        <v>0</v>
      </c>
      <c r="F460" s="123">
        <f>MJG!$O460</f>
        <v>0</v>
      </c>
      <c r="G460" s="123">
        <f>TOL!$O460</f>
        <v>0</v>
      </c>
      <c r="H460" s="127">
        <f>ANT!$O460</f>
        <v>0</v>
      </c>
      <c r="I460" s="240">
        <f t="shared" si="43"/>
        <v>0</v>
      </c>
      <c r="J460" s="379"/>
      <c r="K460" s="379"/>
      <c r="L460" s="379"/>
      <c r="M460" s="379"/>
      <c r="N460" s="379"/>
      <c r="O460" s="379"/>
    </row>
    <row r="461" spans="1:21" x14ac:dyDescent="0.25">
      <c r="A461" s="107" t="s">
        <v>54</v>
      </c>
      <c r="B461" s="89" t="s">
        <v>304</v>
      </c>
      <c r="C461" s="123">
        <f>TNR!$O461</f>
        <v>0</v>
      </c>
      <c r="D461" s="123">
        <f>FNR!$O461</f>
        <v>0</v>
      </c>
      <c r="E461" s="123">
        <f>TMN!$O461</f>
        <v>0</v>
      </c>
      <c r="F461" s="123">
        <f>MJG!$O461</f>
        <v>0</v>
      </c>
      <c r="G461" s="123">
        <f>TOL!$O461</f>
        <v>0</v>
      </c>
      <c r="H461" s="127">
        <f>ANT!$O461</f>
        <v>0</v>
      </c>
      <c r="I461" s="240">
        <f t="shared" si="43"/>
        <v>0</v>
      </c>
      <c r="J461" s="379"/>
      <c r="K461" s="379"/>
      <c r="L461" s="379"/>
      <c r="M461" s="379"/>
      <c r="N461" s="379"/>
      <c r="O461" s="379"/>
    </row>
    <row r="462" spans="1:21" ht="24" x14ac:dyDescent="0.25">
      <c r="A462" s="107" t="s">
        <v>56</v>
      </c>
      <c r="B462" s="89" t="s">
        <v>305</v>
      </c>
      <c r="C462" s="123">
        <f>TNR!$O462</f>
        <v>0</v>
      </c>
      <c r="D462" s="123">
        <f>FNR!$O462</f>
        <v>0</v>
      </c>
      <c r="E462" s="123">
        <f>TMN!$O462</f>
        <v>0</v>
      </c>
      <c r="F462" s="123">
        <f>MJG!$O462</f>
        <v>0</v>
      </c>
      <c r="G462" s="123">
        <f>TOL!$O462</f>
        <v>0</v>
      </c>
      <c r="H462" s="127">
        <f>ANT!$O462</f>
        <v>0</v>
      </c>
      <c r="I462" s="240">
        <f t="shared" si="43"/>
        <v>0</v>
      </c>
      <c r="J462" s="379"/>
      <c r="K462" s="379"/>
      <c r="L462" s="379"/>
      <c r="M462" s="379"/>
      <c r="N462" s="379"/>
      <c r="O462" s="379"/>
    </row>
    <row r="463" spans="1:21" x14ac:dyDescent="0.25">
      <c r="A463" s="107" t="s">
        <v>57</v>
      </c>
      <c r="B463" s="90" t="s">
        <v>306</v>
      </c>
      <c r="C463" s="123">
        <f>TNR!$O463</f>
        <v>1</v>
      </c>
      <c r="D463" s="123">
        <f>FNR!$O463</f>
        <v>1</v>
      </c>
      <c r="E463" s="123">
        <f>TMN!$O463</f>
        <v>1</v>
      </c>
      <c r="F463" s="123">
        <f>MJG!$O463</f>
        <v>2</v>
      </c>
      <c r="G463" s="123">
        <f>TOL!$O463</f>
        <v>0</v>
      </c>
      <c r="H463" s="127">
        <f>ANT!$O463</f>
        <v>0</v>
      </c>
      <c r="I463" s="240">
        <f t="shared" si="43"/>
        <v>5</v>
      </c>
      <c r="J463" s="379"/>
      <c r="K463" s="379"/>
      <c r="L463" s="379"/>
      <c r="M463" s="379"/>
      <c r="N463" s="379"/>
      <c r="O463" s="379"/>
    </row>
    <row r="464" spans="1:21" x14ac:dyDescent="0.25">
      <c r="A464" s="107" t="s">
        <v>59</v>
      </c>
      <c r="B464" s="90" t="s">
        <v>307</v>
      </c>
      <c r="C464" s="123">
        <f>TNR!$O464</f>
        <v>0</v>
      </c>
      <c r="D464" s="123">
        <f>FNR!$O464</f>
        <v>0</v>
      </c>
      <c r="E464" s="123">
        <f>TMN!$O464</f>
        <v>0</v>
      </c>
      <c r="F464" s="123">
        <f>MJG!$O464</f>
        <v>0</v>
      </c>
      <c r="G464" s="123">
        <f>TOL!$O464</f>
        <v>0</v>
      </c>
      <c r="H464" s="127">
        <f>ANT!$O464</f>
        <v>0</v>
      </c>
      <c r="I464" s="240">
        <f t="shared" si="43"/>
        <v>0</v>
      </c>
      <c r="J464" s="379"/>
      <c r="K464" s="379"/>
      <c r="L464" s="379"/>
      <c r="M464" s="379"/>
      <c r="N464" s="379"/>
      <c r="O464" s="379"/>
    </row>
    <row r="465" spans="1:18" x14ac:dyDescent="0.25">
      <c r="A465" s="107" t="s">
        <v>60</v>
      </c>
      <c r="B465" s="90" t="s">
        <v>308</v>
      </c>
      <c r="C465" s="123">
        <f>TNR!$O465</f>
        <v>2</v>
      </c>
      <c r="D465" s="123">
        <f>FNR!$O465</f>
        <v>0</v>
      </c>
      <c r="E465" s="123">
        <f>TMN!$O465</f>
        <v>0</v>
      </c>
      <c r="F465" s="123">
        <f>MJG!$O465</f>
        <v>1</v>
      </c>
      <c r="G465" s="123">
        <f>TOL!$O465</f>
        <v>0</v>
      </c>
      <c r="H465" s="127">
        <f>ANT!$O465</f>
        <v>1</v>
      </c>
      <c r="I465" s="240">
        <f t="shared" si="43"/>
        <v>4</v>
      </c>
      <c r="J465" s="379"/>
      <c r="K465" s="379"/>
      <c r="L465" s="379"/>
      <c r="M465" s="379"/>
      <c r="N465" s="379"/>
      <c r="O465" s="379"/>
    </row>
    <row r="466" spans="1:18" x14ac:dyDescent="0.25">
      <c r="A466" s="107" t="s">
        <v>62</v>
      </c>
      <c r="B466" s="90" t="s">
        <v>309</v>
      </c>
      <c r="C466" s="123">
        <f>TNR!$O466</f>
        <v>0</v>
      </c>
      <c r="D466" s="123">
        <f>FNR!$O466</f>
        <v>0</v>
      </c>
      <c r="E466" s="123">
        <f>TMN!$O466</f>
        <v>0</v>
      </c>
      <c r="F466" s="123">
        <f>MJG!$O466</f>
        <v>0</v>
      </c>
      <c r="G466" s="123">
        <f>TOL!$O466</f>
        <v>0</v>
      </c>
      <c r="H466" s="127">
        <f>ANT!$O466</f>
        <v>0</v>
      </c>
      <c r="I466" s="240">
        <f t="shared" si="43"/>
        <v>0</v>
      </c>
      <c r="J466" s="379"/>
      <c r="K466" s="379"/>
      <c r="L466" s="379"/>
      <c r="M466" s="379"/>
      <c r="N466" s="379"/>
      <c r="O466" s="379"/>
    </row>
    <row r="467" spans="1:18" x14ac:dyDescent="0.25">
      <c r="A467" s="107" t="s">
        <v>63</v>
      </c>
      <c r="B467" s="90" t="s">
        <v>310</v>
      </c>
      <c r="C467" s="123">
        <f>TNR!$O467</f>
        <v>0</v>
      </c>
      <c r="D467" s="123">
        <f>FNR!$O467</f>
        <v>0</v>
      </c>
      <c r="E467" s="123">
        <f>TMN!$O467</f>
        <v>0</v>
      </c>
      <c r="F467" s="123">
        <f>MJG!$O467</f>
        <v>0</v>
      </c>
      <c r="G467" s="123">
        <f>TOL!$O467</f>
        <v>0</v>
      </c>
      <c r="H467" s="127">
        <f>ANT!$O467</f>
        <v>0</v>
      </c>
      <c r="I467" s="240">
        <f t="shared" si="43"/>
        <v>0</v>
      </c>
      <c r="J467" s="379"/>
      <c r="K467" s="379"/>
      <c r="L467" s="379"/>
      <c r="M467" s="379"/>
      <c r="N467" s="379"/>
      <c r="O467" s="379"/>
    </row>
    <row r="468" spans="1:18" x14ac:dyDescent="0.25">
      <c r="A468" s="107" t="s">
        <v>65</v>
      </c>
      <c r="B468" s="90" t="s">
        <v>311</v>
      </c>
      <c r="C468" s="123">
        <f>TNR!$O468</f>
        <v>0</v>
      </c>
      <c r="D468" s="123">
        <f>FNR!$O468</f>
        <v>0</v>
      </c>
      <c r="E468" s="123">
        <f>TMN!$O468</f>
        <v>0</v>
      </c>
      <c r="F468" s="123">
        <f>MJG!$O468</f>
        <v>0</v>
      </c>
      <c r="G468" s="123">
        <f>TOL!$O468</f>
        <v>0</v>
      </c>
      <c r="H468" s="127">
        <f>ANT!$O468</f>
        <v>0</v>
      </c>
      <c r="I468" s="240">
        <f t="shared" si="43"/>
        <v>0</v>
      </c>
      <c r="J468" s="379"/>
      <c r="K468" s="379"/>
      <c r="L468" s="379"/>
      <c r="M468" s="379"/>
      <c r="N468" s="379"/>
      <c r="O468" s="379"/>
    </row>
    <row r="469" spans="1:18" x14ac:dyDescent="0.25">
      <c r="A469" s="107" t="s">
        <v>67</v>
      </c>
      <c r="B469" s="90" t="s">
        <v>312</v>
      </c>
      <c r="C469" s="123">
        <f>TNR!$O469</f>
        <v>0</v>
      </c>
      <c r="D469" s="123">
        <f>FNR!$O469</f>
        <v>0</v>
      </c>
      <c r="E469" s="123">
        <f>TMN!$O469</f>
        <v>0</v>
      </c>
      <c r="F469" s="123">
        <f>MJG!$O469</f>
        <v>0</v>
      </c>
      <c r="G469" s="123">
        <f>TOL!$O469</f>
        <v>0</v>
      </c>
      <c r="H469" s="127">
        <f>ANT!$O469</f>
        <v>0</v>
      </c>
      <c r="I469" s="240">
        <f t="shared" si="43"/>
        <v>0</v>
      </c>
      <c r="J469" s="379"/>
      <c r="K469" s="379"/>
      <c r="L469" s="379"/>
      <c r="M469" s="379"/>
      <c r="N469" s="379"/>
      <c r="O469" s="379"/>
    </row>
    <row r="470" spans="1:18" x14ac:dyDescent="0.25">
      <c r="A470" s="107" t="s">
        <v>69</v>
      </c>
      <c r="B470" s="90" t="s">
        <v>313</v>
      </c>
      <c r="C470" s="123">
        <f>TNR!$O470</f>
        <v>0</v>
      </c>
      <c r="D470" s="123">
        <f>FNR!$O470</f>
        <v>0</v>
      </c>
      <c r="E470" s="123">
        <f>TMN!$O470</f>
        <v>0</v>
      </c>
      <c r="F470" s="123">
        <f>MJG!$O470</f>
        <v>0</v>
      </c>
      <c r="G470" s="123">
        <f>TOL!$O470</f>
        <v>0</v>
      </c>
      <c r="H470" s="127">
        <f>ANT!$O470</f>
        <v>0</v>
      </c>
      <c r="I470" s="240">
        <f t="shared" si="43"/>
        <v>0</v>
      </c>
      <c r="J470" s="379"/>
      <c r="K470" s="379"/>
      <c r="L470" s="379"/>
      <c r="M470" s="379"/>
      <c r="N470" s="379"/>
      <c r="O470" s="379"/>
    </row>
    <row r="471" spans="1:18" x14ac:dyDescent="0.25">
      <c r="A471" s="107" t="s">
        <v>71</v>
      </c>
      <c r="B471" s="90" t="s">
        <v>314</v>
      </c>
      <c r="C471" s="123">
        <f>TNR!$O471</f>
        <v>0</v>
      </c>
      <c r="D471" s="123">
        <f>FNR!$O471</f>
        <v>0</v>
      </c>
      <c r="E471" s="123">
        <f>TMN!$O471</f>
        <v>0</v>
      </c>
      <c r="F471" s="123">
        <f>MJG!$O471</f>
        <v>0</v>
      </c>
      <c r="G471" s="123">
        <f>TOL!$O471</f>
        <v>0</v>
      </c>
      <c r="H471" s="127">
        <f>ANT!$O471</f>
        <v>0</v>
      </c>
      <c r="I471" s="240">
        <f t="shared" si="43"/>
        <v>0</v>
      </c>
      <c r="J471" s="379"/>
      <c r="K471" s="379"/>
      <c r="L471" s="379"/>
      <c r="M471" s="379"/>
      <c r="N471" s="379"/>
      <c r="O471" s="379"/>
    </row>
    <row r="472" spans="1:18" x14ac:dyDescent="0.25">
      <c r="A472" s="107" t="s">
        <v>73</v>
      </c>
      <c r="B472" s="90" t="s">
        <v>315</v>
      </c>
      <c r="C472" s="123">
        <f>TNR!$O472</f>
        <v>0</v>
      </c>
      <c r="D472" s="123">
        <f>FNR!$O472</f>
        <v>0</v>
      </c>
      <c r="E472" s="123">
        <f>TMN!$O472</f>
        <v>0</v>
      </c>
      <c r="F472" s="123">
        <f>MJG!$O472</f>
        <v>0</v>
      </c>
      <c r="G472" s="123">
        <f>TOL!$O472</f>
        <v>0</v>
      </c>
      <c r="H472" s="127">
        <f>ANT!$O472</f>
        <v>0</v>
      </c>
      <c r="I472" s="240">
        <f t="shared" si="43"/>
        <v>0</v>
      </c>
      <c r="J472" s="379"/>
      <c r="K472" s="379"/>
      <c r="L472" s="379"/>
      <c r="M472" s="379"/>
      <c r="N472" s="379"/>
      <c r="O472" s="379"/>
    </row>
    <row r="473" spans="1:18" x14ac:dyDescent="0.25">
      <c r="A473" s="107" t="s">
        <v>75</v>
      </c>
      <c r="B473" s="90" t="s">
        <v>316</v>
      </c>
      <c r="C473" s="123">
        <f>TNR!$O473</f>
        <v>4</v>
      </c>
      <c r="D473" s="123">
        <f>FNR!$O473</f>
        <v>0</v>
      </c>
      <c r="E473" s="123">
        <f>TMN!$O473</f>
        <v>0</v>
      </c>
      <c r="F473" s="123">
        <f>MJG!$O473</f>
        <v>0</v>
      </c>
      <c r="G473" s="123">
        <f>TOL!$O473</f>
        <v>1</v>
      </c>
      <c r="H473" s="127">
        <f>ANT!$O473</f>
        <v>0</v>
      </c>
      <c r="I473" s="240">
        <f t="shared" si="43"/>
        <v>5</v>
      </c>
      <c r="J473" s="379"/>
      <c r="K473" s="379"/>
      <c r="L473" s="379"/>
      <c r="M473" s="379"/>
      <c r="N473" s="379"/>
      <c r="O473" s="379"/>
    </row>
    <row r="474" spans="1:18" x14ac:dyDescent="0.25">
      <c r="A474" s="107" t="s">
        <v>77</v>
      </c>
      <c r="B474" s="49" t="s">
        <v>119</v>
      </c>
      <c r="C474" s="95">
        <f>TNR!$O474</f>
        <v>9</v>
      </c>
      <c r="D474" s="95">
        <f>FNR!$O474</f>
        <v>2</v>
      </c>
      <c r="E474" s="1310">
        <f>TMN!$O475</f>
        <v>5</v>
      </c>
      <c r="F474" s="95">
        <f>MJG!$O474</f>
        <v>9</v>
      </c>
      <c r="G474" s="95">
        <f>TOL!$O474</f>
        <v>7</v>
      </c>
      <c r="H474" s="95">
        <f>ANT!$O474</f>
        <v>5</v>
      </c>
      <c r="I474" s="95">
        <f t="shared" ref="I474" si="44">SUM(C474:H474)</f>
        <v>37</v>
      </c>
      <c r="J474" s="364"/>
      <c r="K474" s="364"/>
      <c r="L474" s="364"/>
      <c r="M474" s="364"/>
      <c r="N474" s="364"/>
      <c r="O474" s="364"/>
    </row>
    <row r="475" spans="1:18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8" x14ac:dyDescent="0.25">
      <c r="A476" s="1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x14ac:dyDescent="0.25">
      <c r="A477" s="111" t="s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9" spans="1:18" x14ac:dyDescent="0.25">
      <c r="A479" s="110" t="s">
        <v>376</v>
      </c>
      <c r="B479" s="40" t="s">
        <v>319</v>
      </c>
      <c r="C479" s="341" t="s">
        <v>446</v>
      </c>
      <c r="D479" s="341" t="s">
        <v>447</v>
      </c>
      <c r="E479" s="341" t="s">
        <v>448</v>
      </c>
      <c r="F479" s="341" t="s">
        <v>449</v>
      </c>
      <c r="G479" s="341" t="s">
        <v>450</v>
      </c>
      <c r="H479" s="341" t="s">
        <v>451</v>
      </c>
      <c r="I479" s="141" t="s">
        <v>479</v>
      </c>
      <c r="J479" s="332"/>
      <c r="K479" s="332"/>
      <c r="L479" s="332"/>
      <c r="M479" s="332"/>
      <c r="N479" s="332"/>
      <c r="O479" s="380"/>
      <c r="P479" s="1"/>
      <c r="Q479" s="50"/>
      <c r="R479" s="51"/>
    </row>
    <row r="480" spans="1:18" x14ac:dyDescent="0.25">
      <c r="A480" s="107" t="s">
        <v>13</v>
      </c>
      <c r="B480" s="41" t="s">
        <v>321</v>
      </c>
      <c r="C480" s="424">
        <f>TNR!$O480</f>
        <v>0</v>
      </c>
      <c r="D480" s="424">
        <f>FNR!$O480</f>
        <v>0</v>
      </c>
      <c r="E480" s="34">
        <f>TMN!$O480</f>
        <v>0</v>
      </c>
      <c r="F480" s="34">
        <f>MJG!$O480</f>
        <v>0</v>
      </c>
      <c r="G480" s="34">
        <f>TOL!$O480</f>
        <v>0</v>
      </c>
      <c r="H480" s="34">
        <f>ANT!$O480</f>
        <v>0</v>
      </c>
      <c r="I480" s="52">
        <f t="shared" ref="I480" si="45">SUM(C480:H480)</f>
        <v>0</v>
      </c>
      <c r="J480" s="381"/>
      <c r="K480" s="382"/>
      <c r="L480" s="383"/>
      <c r="M480" s="383"/>
      <c r="N480" s="382"/>
      <c r="O480" s="364"/>
      <c r="P480" s="1"/>
      <c r="Q480" s="50"/>
      <c r="R480" s="51"/>
    </row>
    <row r="481" spans="1:18" x14ac:dyDescent="0.25">
      <c r="A481" s="106" t="s">
        <v>15</v>
      </c>
      <c r="B481" s="63" t="s">
        <v>322</v>
      </c>
      <c r="C481" s="425">
        <f>TNR!$O481</f>
        <v>0</v>
      </c>
      <c r="D481" s="425">
        <f>FNR!$O481</f>
        <v>0</v>
      </c>
      <c r="E481" s="419">
        <f>TMN!$O481</f>
        <v>0</v>
      </c>
      <c r="F481" s="419">
        <f>MJG!$O481</f>
        <v>0</v>
      </c>
      <c r="G481" s="419">
        <f>TOL!$O481</f>
        <v>0</v>
      </c>
      <c r="H481" s="419">
        <f>ANT!$O481</f>
        <v>0</v>
      </c>
      <c r="I481" s="426">
        <f t="shared" ref="I481:I530" si="46">SUM(C481:H481)</f>
        <v>0</v>
      </c>
      <c r="J481" s="384"/>
      <c r="K481" s="385"/>
      <c r="L481" s="386"/>
      <c r="M481" s="386"/>
      <c r="N481" s="385"/>
      <c r="O481" s="364"/>
      <c r="P481" s="1"/>
      <c r="Q481" s="50"/>
      <c r="R481" s="51"/>
    </row>
    <row r="482" spans="1:18" x14ac:dyDescent="0.25">
      <c r="A482" s="106" t="s">
        <v>17</v>
      </c>
      <c r="B482" s="42" t="s">
        <v>323</v>
      </c>
      <c r="C482" s="425">
        <f>TNR!$O482</f>
        <v>0</v>
      </c>
      <c r="D482" s="425">
        <f>FNR!$O482</f>
        <v>0</v>
      </c>
      <c r="E482" s="420">
        <f>TMN!$O482</f>
        <v>0</v>
      </c>
      <c r="F482" s="420">
        <f>MJG!$O482</f>
        <v>0</v>
      </c>
      <c r="G482" s="420">
        <f>TOL!$O482</f>
        <v>0</v>
      </c>
      <c r="H482" s="419">
        <f>ANT!$O482</f>
        <v>0</v>
      </c>
      <c r="I482" s="426">
        <f t="shared" si="46"/>
        <v>0</v>
      </c>
      <c r="J482" s="384"/>
      <c r="K482" s="385"/>
      <c r="L482" s="387"/>
      <c r="M482" s="387"/>
      <c r="N482" s="385"/>
      <c r="O482" s="364"/>
      <c r="P482" s="1"/>
      <c r="Q482" s="50"/>
      <c r="R482" s="51"/>
    </row>
    <row r="483" spans="1:18" x14ac:dyDescent="0.25">
      <c r="A483" s="106" t="s">
        <v>132</v>
      </c>
      <c r="B483" s="42" t="s">
        <v>385</v>
      </c>
      <c r="C483" s="425">
        <f>TNR!$O483</f>
        <v>0</v>
      </c>
      <c r="D483" s="425">
        <f>FNR!$O483</f>
        <v>0</v>
      </c>
      <c r="E483" s="420">
        <f>TMN!$O483</f>
        <v>0</v>
      </c>
      <c r="F483" s="420">
        <f>MJG!$O483</f>
        <v>0</v>
      </c>
      <c r="G483" s="420">
        <f>TOL!$O483</f>
        <v>0</v>
      </c>
      <c r="H483" s="419">
        <f>ANT!$O483</f>
        <v>0</v>
      </c>
      <c r="I483" s="426">
        <f t="shared" si="46"/>
        <v>0</v>
      </c>
      <c r="J483" s="384"/>
      <c r="K483" s="385"/>
      <c r="L483" s="387"/>
      <c r="M483" s="387"/>
      <c r="N483" s="385"/>
      <c r="O483" s="364"/>
      <c r="P483" s="1"/>
      <c r="Q483" s="50"/>
      <c r="R483" s="51"/>
    </row>
    <row r="484" spans="1:18" x14ac:dyDescent="0.25">
      <c r="A484" s="164" t="s">
        <v>133</v>
      </c>
      <c r="B484" s="163" t="s">
        <v>386</v>
      </c>
      <c r="C484" s="425">
        <f>TNR!$O484</f>
        <v>0</v>
      </c>
      <c r="D484" s="425">
        <f>FNR!$O484</f>
        <v>0</v>
      </c>
      <c r="E484" s="420">
        <f>TMN!$O484</f>
        <v>0</v>
      </c>
      <c r="F484" s="420">
        <f>MJG!$O484</f>
        <v>0</v>
      </c>
      <c r="G484" s="420">
        <f>TOL!$O484</f>
        <v>0</v>
      </c>
      <c r="H484" s="419">
        <f>ANT!$O484</f>
        <v>0</v>
      </c>
      <c r="I484" s="426">
        <f t="shared" si="46"/>
        <v>0</v>
      </c>
      <c r="J484" s="384"/>
      <c r="K484" s="385"/>
      <c r="L484" s="387"/>
      <c r="M484" s="387"/>
      <c r="N484" s="385"/>
      <c r="O484" s="364"/>
      <c r="P484" s="1"/>
      <c r="Q484" s="50"/>
      <c r="R484" s="51"/>
    </row>
    <row r="485" spans="1:18" x14ac:dyDescent="0.25">
      <c r="A485" s="107" t="s">
        <v>19</v>
      </c>
      <c r="B485" s="41" t="s">
        <v>324</v>
      </c>
      <c r="C485" s="427">
        <f>TNR!$O485</f>
        <v>0</v>
      </c>
      <c r="D485" s="427">
        <f>FNR!$O485</f>
        <v>0</v>
      </c>
      <c r="E485" s="421">
        <f>TMN!$O485</f>
        <v>0</v>
      </c>
      <c r="F485" s="421">
        <f>MJG!$O485</f>
        <v>0</v>
      </c>
      <c r="G485" s="421">
        <f>TOL!$O485</f>
        <v>0</v>
      </c>
      <c r="H485" s="422">
        <f>ANT!$O485</f>
        <v>0</v>
      </c>
      <c r="I485" s="428">
        <f t="shared" si="46"/>
        <v>0</v>
      </c>
      <c r="J485" s="381"/>
      <c r="K485" s="382"/>
      <c r="L485" s="388"/>
      <c r="M485" s="388"/>
      <c r="N485" s="382"/>
      <c r="O485" s="364"/>
      <c r="P485" s="1"/>
      <c r="Q485" s="50"/>
      <c r="R485" s="51"/>
    </row>
    <row r="486" spans="1:18" x14ac:dyDescent="0.25">
      <c r="A486" s="106" t="s">
        <v>21</v>
      </c>
      <c r="B486" s="42" t="s">
        <v>325</v>
      </c>
      <c r="C486" s="425">
        <f>TNR!$O486</f>
        <v>0</v>
      </c>
      <c r="D486" s="425">
        <f>FNR!$O486</f>
        <v>0</v>
      </c>
      <c r="E486" s="420">
        <f>TMN!$O486</f>
        <v>0</v>
      </c>
      <c r="F486" s="420">
        <f>MJG!$O486</f>
        <v>0</v>
      </c>
      <c r="G486" s="420">
        <f>TOL!$O486</f>
        <v>0</v>
      </c>
      <c r="H486" s="419">
        <f>ANT!$O486</f>
        <v>0</v>
      </c>
      <c r="I486" s="426">
        <f t="shared" si="46"/>
        <v>0</v>
      </c>
      <c r="J486" s="384"/>
      <c r="K486" s="385"/>
      <c r="L486" s="387"/>
      <c r="M486" s="387"/>
      <c r="N486" s="385"/>
      <c r="O486" s="364"/>
      <c r="P486" s="1"/>
      <c r="Q486" s="50"/>
      <c r="R486" s="51"/>
    </row>
    <row r="487" spans="1:18" x14ac:dyDescent="0.25">
      <c r="A487" s="106" t="s">
        <v>23</v>
      </c>
      <c r="B487" s="42" t="s">
        <v>326</v>
      </c>
      <c r="C487" s="425">
        <f>TNR!$O487</f>
        <v>0</v>
      </c>
      <c r="D487" s="425">
        <f>FNR!$O487</f>
        <v>0</v>
      </c>
      <c r="E487" s="420">
        <f>TMN!$O487</f>
        <v>0</v>
      </c>
      <c r="F487" s="420">
        <f>MJG!$O487</f>
        <v>0</v>
      </c>
      <c r="G487" s="420">
        <f>TOL!$O487</f>
        <v>0</v>
      </c>
      <c r="H487" s="419">
        <f>ANT!$O487</f>
        <v>0</v>
      </c>
      <c r="I487" s="426">
        <f t="shared" si="46"/>
        <v>0</v>
      </c>
      <c r="J487" s="384"/>
      <c r="K487" s="385"/>
      <c r="L487" s="387"/>
      <c r="M487" s="387"/>
      <c r="N487" s="385"/>
      <c r="O487" s="364"/>
      <c r="P487" s="1"/>
      <c r="Q487" s="50"/>
      <c r="R487" s="51"/>
    </row>
    <row r="488" spans="1:18" x14ac:dyDescent="0.25">
      <c r="A488" s="107" t="s">
        <v>25</v>
      </c>
      <c r="B488" s="41" t="s">
        <v>427</v>
      </c>
      <c r="C488" s="425">
        <f>TNR!$O488</f>
        <v>0</v>
      </c>
      <c r="D488" s="425">
        <f>FNR!$O488</f>
        <v>0</v>
      </c>
      <c r="E488" s="420">
        <f>TMN!$O488</f>
        <v>0</v>
      </c>
      <c r="F488" s="420">
        <f>MJG!$O488</f>
        <v>0</v>
      </c>
      <c r="G488" s="420">
        <f>TOL!$O488</f>
        <v>0</v>
      </c>
      <c r="H488" s="419">
        <f>ANT!$O488</f>
        <v>0</v>
      </c>
      <c r="I488" s="426">
        <f t="shared" si="46"/>
        <v>0</v>
      </c>
      <c r="J488" s="384"/>
      <c r="K488" s="385"/>
      <c r="L488" s="387"/>
      <c r="M488" s="387"/>
      <c r="N488" s="385"/>
      <c r="O488" s="364"/>
      <c r="P488" s="1"/>
      <c r="Q488" s="50"/>
      <c r="R488" s="51"/>
    </row>
    <row r="489" spans="1:18" x14ac:dyDescent="0.25">
      <c r="A489" s="106" t="s">
        <v>27</v>
      </c>
      <c r="B489" s="63" t="s">
        <v>425</v>
      </c>
      <c r="C489" s="425">
        <f>TNR!$O489</f>
        <v>0</v>
      </c>
      <c r="D489" s="425">
        <f>FNR!$O489</f>
        <v>0</v>
      </c>
      <c r="E489" s="420">
        <f>TMN!$O489</f>
        <v>0</v>
      </c>
      <c r="F489" s="420">
        <f>MJG!$O489</f>
        <v>0</v>
      </c>
      <c r="G489" s="420">
        <f>TOL!$O489</f>
        <v>0</v>
      </c>
      <c r="H489" s="419">
        <f>ANT!$O489</f>
        <v>0</v>
      </c>
      <c r="I489" s="426">
        <f t="shared" si="46"/>
        <v>0</v>
      </c>
      <c r="J489" s="384"/>
      <c r="K489" s="385"/>
      <c r="L489" s="387"/>
      <c r="M489" s="387"/>
      <c r="N489" s="385"/>
      <c r="O489" s="364"/>
      <c r="P489" s="1"/>
      <c r="Q489" s="50"/>
      <c r="R489" s="51"/>
    </row>
    <row r="490" spans="1:18" x14ac:dyDescent="0.25">
      <c r="A490" s="106" t="s">
        <v>29</v>
      </c>
      <c r="B490" s="63" t="s">
        <v>426</v>
      </c>
      <c r="C490" s="425">
        <f>TNR!$O490</f>
        <v>0</v>
      </c>
      <c r="D490" s="425">
        <f>FNR!$O490</f>
        <v>0</v>
      </c>
      <c r="E490" s="420">
        <f>TMN!$O490</f>
        <v>0</v>
      </c>
      <c r="F490" s="420">
        <f>MJG!$O490</f>
        <v>0</v>
      </c>
      <c r="G490" s="420">
        <f>TOL!$O490</f>
        <v>0</v>
      </c>
      <c r="H490" s="419">
        <f>ANT!$O490</f>
        <v>0</v>
      </c>
      <c r="I490" s="426">
        <f t="shared" si="46"/>
        <v>0</v>
      </c>
      <c r="J490" s="384"/>
      <c r="K490" s="385"/>
      <c r="L490" s="387"/>
      <c r="M490" s="387"/>
      <c r="N490" s="385"/>
      <c r="O490" s="364"/>
      <c r="P490" s="1"/>
      <c r="Q490" s="50"/>
      <c r="R490" s="51"/>
    </row>
    <row r="491" spans="1:18" x14ac:dyDescent="0.25">
      <c r="A491" s="107" t="s">
        <v>33</v>
      </c>
      <c r="B491" s="43" t="s">
        <v>327</v>
      </c>
      <c r="C491" s="366">
        <f>TNR!$O491</f>
        <v>18</v>
      </c>
      <c r="D491" s="366">
        <f>FNR!$O491</f>
        <v>5</v>
      </c>
      <c r="E491" s="267">
        <f>TMN!$O491</f>
        <v>17</v>
      </c>
      <c r="F491" s="267">
        <f>MJG!$O491</f>
        <v>2</v>
      </c>
      <c r="G491" s="267">
        <f>TOL!$O491</f>
        <v>4</v>
      </c>
      <c r="H491" s="423">
        <f>ANT!$O491</f>
        <v>7</v>
      </c>
      <c r="I491" s="311">
        <f t="shared" si="46"/>
        <v>53</v>
      </c>
      <c r="J491" s="381"/>
      <c r="K491" s="382"/>
      <c r="L491" s="388"/>
      <c r="M491" s="388"/>
      <c r="N491" s="382"/>
      <c r="O491" s="364"/>
      <c r="P491" s="1"/>
      <c r="Q491" s="50"/>
      <c r="R491" s="51"/>
    </row>
    <row r="492" spans="1:18" x14ac:dyDescent="0.25">
      <c r="A492" s="164" t="s">
        <v>139</v>
      </c>
      <c r="B492" s="165" t="s">
        <v>387</v>
      </c>
      <c r="C492" s="366">
        <f>TNR!$O492</f>
        <v>0</v>
      </c>
      <c r="D492" s="366">
        <f>FNR!$O492</f>
        <v>0</v>
      </c>
      <c r="E492" s="267">
        <f>TMN!$O492</f>
        <v>0</v>
      </c>
      <c r="F492" s="267">
        <f>MJG!$O492</f>
        <v>0</v>
      </c>
      <c r="G492" s="267">
        <f>TOL!$O492</f>
        <v>0</v>
      </c>
      <c r="H492" s="423">
        <f>ANT!$O492</f>
        <v>0</v>
      </c>
      <c r="I492" s="311">
        <f t="shared" si="46"/>
        <v>0</v>
      </c>
      <c r="J492" s="381"/>
      <c r="K492" s="382"/>
      <c r="L492" s="388"/>
      <c r="M492" s="388"/>
      <c r="N492" s="382"/>
      <c r="O492" s="364"/>
      <c r="P492" s="1"/>
      <c r="Q492" s="50"/>
      <c r="R492" s="51"/>
    </row>
    <row r="493" spans="1:18" x14ac:dyDescent="0.25">
      <c r="A493" s="164" t="s">
        <v>140</v>
      </c>
      <c r="B493" s="165" t="s">
        <v>388</v>
      </c>
      <c r="C493" s="366">
        <f>TNR!$O493</f>
        <v>0</v>
      </c>
      <c r="D493" s="366">
        <f>FNR!$O493</f>
        <v>0</v>
      </c>
      <c r="E493" s="267">
        <f>TMN!$O493</f>
        <v>0</v>
      </c>
      <c r="F493" s="267">
        <f>MJG!$O493</f>
        <v>0</v>
      </c>
      <c r="G493" s="267">
        <f>TOL!$O493</f>
        <v>0</v>
      </c>
      <c r="H493" s="423">
        <f>ANT!$O493</f>
        <v>0</v>
      </c>
      <c r="I493" s="311">
        <f t="shared" si="46"/>
        <v>0</v>
      </c>
      <c r="J493" s="381"/>
      <c r="K493" s="382"/>
      <c r="L493" s="388"/>
      <c r="M493" s="388"/>
      <c r="N493" s="382"/>
      <c r="O493" s="364"/>
      <c r="P493" s="1"/>
      <c r="Q493" s="50"/>
      <c r="R493" s="51"/>
    </row>
    <row r="494" spans="1:18" x14ac:dyDescent="0.25">
      <c r="A494" s="164" t="s">
        <v>141</v>
      </c>
      <c r="B494" s="165" t="s">
        <v>389</v>
      </c>
      <c r="C494" s="366">
        <f>TNR!$O494</f>
        <v>0</v>
      </c>
      <c r="D494" s="366">
        <f>FNR!$O494</f>
        <v>0</v>
      </c>
      <c r="E494" s="267">
        <f>TMN!$O494</f>
        <v>0</v>
      </c>
      <c r="F494" s="267">
        <f>MJG!$O494</f>
        <v>0</v>
      </c>
      <c r="G494" s="267">
        <f>TOL!$O494</f>
        <v>0</v>
      </c>
      <c r="H494" s="423">
        <f>ANT!$O494</f>
        <v>0</v>
      </c>
      <c r="I494" s="311">
        <f t="shared" si="46"/>
        <v>0</v>
      </c>
      <c r="J494" s="381"/>
      <c r="K494" s="382"/>
      <c r="L494" s="388"/>
      <c r="M494" s="388"/>
      <c r="N494" s="382"/>
      <c r="O494" s="364"/>
      <c r="P494" s="1"/>
      <c r="Q494" s="50"/>
      <c r="R494" s="51"/>
    </row>
    <row r="495" spans="1:18" x14ac:dyDescent="0.25">
      <c r="A495" s="164" t="s">
        <v>142</v>
      </c>
      <c r="B495" s="44" t="s">
        <v>328</v>
      </c>
      <c r="C495" s="294">
        <f>TNR!$O495</f>
        <v>1</v>
      </c>
      <c r="D495" s="294">
        <f>FNR!$O495</f>
        <v>0</v>
      </c>
      <c r="E495" s="121">
        <f>TMN!$O495</f>
        <v>0</v>
      </c>
      <c r="F495" s="121">
        <f>MJG!$O495</f>
        <v>0</v>
      </c>
      <c r="G495" s="121">
        <f>TOL!$O495</f>
        <v>0</v>
      </c>
      <c r="H495" s="264">
        <f>ANT!$O495</f>
        <v>0</v>
      </c>
      <c r="I495" s="429">
        <f t="shared" si="46"/>
        <v>1</v>
      </c>
      <c r="J495" s="384"/>
      <c r="K495" s="385"/>
      <c r="L495" s="387"/>
      <c r="M495" s="387"/>
      <c r="N495" s="385"/>
      <c r="O495" s="364"/>
      <c r="P495" s="1"/>
      <c r="Q495" s="50"/>
      <c r="R495" s="51"/>
    </row>
    <row r="496" spans="1:18" x14ac:dyDescent="0.25">
      <c r="A496" s="164" t="s">
        <v>392</v>
      </c>
      <c r="B496" s="165" t="s">
        <v>390</v>
      </c>
      <c r="C496" s="294">
        <f>TNR!$O496</f>
        <v>4</v>
      </c>
      <c r="D496" s="294">
        <f>FNR!$O496</f>
        <v>0</v>
      </c>
      <c r="E496" s="121">
        <f>TMN!$O496</f>
        <v>0</v>
      </c>
      <c r="F496" s="121">
        <f>MJG!$O496</f>
        <v>0</v>
      </c>
      <c r="G496" s="121">
        <f>TOL!$O496</f>
        <v>0</v>
      </c>
      <c r="H496" s="264">
        <f>ANT!$O496</f>
        <v>0</v>
      </c>
      <c r="I496" s="429">
        <f t="shared" si="46"/>
        <v>4</v>
      </c>
      <c r="J496" s="384"/>
      <c r="K496" s="385"/>
      <c r="L496" s="387"/>
      <c r="M496" s="387"/>
      <c r="N496" s="385"/>
      <c r="O496" s="364"/>
      <c r="P496" s="1"/>
      <c r="Q496" s="50"/>
      <c r="R496" s="51"/>
    </row>
    <row r="497" spans="1:18" x14ac:dyDescent="0.25">
      <c r="A497" s="164" t="s">
        <v>391</v>
      </c>
      <c r="B497" s="44" t="s">
        <v>329</v>
      </c>
      <c r="C497" s="294">
        <f>TNR!$O497</f>
        <v>13</v>
      </c>
      <c r="D497" s="294">
        <f>FNR!$O497</f>
        <v>0</v>
      </c>
      <c r="E497" s="121">
        <f>TMN!$O497</f>
        <v>0</v>
      </c>
      <c r="F497" s="121">
        <f>MJG!$O497</f>
        <v>0</v>
      </c>
      <c r="G497" s="121">
        <f>TOL!$O497</f>
        <v>0</v>
      </c>
      <c r="H497" s="121">
        <f>ANT!$O497</f>
        <v>0</v>
      </c>
      <c r="I497" s="429">
        <f t="shared" si="46"/>
        <v>13</v>
      </c>
      <c r="J497" s="384"/>
      <c r="K497" s="385"/>
      <c r="L497" s="387"/>
      <c r="M497" s="387"/>
      <c r="N497" s="385"/>
      <c r="O497" s="364"/>
      <c r="P497" s="1"/>
      <c r="Q497" s="50"/>
      <c r="R497" s="51"/>
    </row>
    <row r="498" spans="1:18" ht="25.5" x14ac:dyDescent="0.25">
      <c r="A498" s="107" t="s">
        <v>35</v>
      </c>
      <c r="B498" s="190" t="s">
        <v>330</v>
      </c>
      <c r="C498" s="294">
        <f>TNR!$O498</f>
        <v>19</v>
      </c>
      <c r="D498" s="294">
        <f>FNR!$O498</f>
        <v>7</v>
      </c>
      <c r="E498" s="121">
        <f>TMN!$O498</f>
        <v>2</v>
      </c>
      <c r="F498" s="121">
        <f>MJG!$O498</f>
        <v>16</v>
      </c>
      <c r="G498" s="121">
        <f>TOL!$O498</f>
        <v>5</v>
      </c>
      <c r="H498" s="121">
        <f>ANT!$O498</f>
        <v>4</v>
      </c>
      <c r="I498" s="429">
        <f t="shared" si="46"/>
        <v>53</v>
      </c>
      <c r="J498" s="384"/>
      <c r="K498" s="385"/>
      <c r="L498" s="387"/>
      <c r="M498" s="387"/>
      <c r="N498" s="385"/>
      <c r="O498" s="364"/>
      <c r="P498" s="1"/>
      <c r="Q498" s="50"/>
      <c r="R498" s="51"/>
    </row>
    <row r="499" spans="1:18" ht="25.5" x14ac:dyDescent="0.25">
      <c r="A499" s="107" t="s">
        <v>37</v>
      </c>
      <c r="B499" s="45" t="s">
        <v>331</v>
      </c>
      <c r="C499" s="311">
        <f>TNR!$O499</f>
        <v>175</v>
      </c>
      <c r="D499" s="311">
        <f>FNR!$O499</f>
        <v>7</v>
      </c>
      <c r="E499" s="311">
        <f>TMN!$O499</f>
        <v>3</v>
      </c>
      <c r="F499" s="311">
        <f>MJG!$O499</f>
        <v>6</v>
      </c>
      <c r="G499" s="311">
        <f>TOL!$O499</f>
        <v>5</v>
      </c>
      <c r="H499" s="311">
        <f>ANT!$O499</f>
        <v>6</v>
      </c>
      <c r="I499" s="311">
        <f t="shared" si="46"/>
        <v>202</v>
      </c>
      <c r="J499" s="359"/>
      <c r="K499" s="359"/>
      <c r="L499" s="359"/>
      <c r="M499" s="359"/>
      <c r="N499" s="359"/>
      <c r="O499" s="359"/>
      <c r="P499" s="1"/>
      <c r="Q499" s="50"/>
      <c r="R499" s="51"/>
    </row>
    <row r="500" spans="1:18" x14ac:dyDescent="0.25">
      <c r="A500" s="106" t="s">
        <v>149</v>
      </c>
      <c r="B500" s="46" t="s">
        <v>332</v>
      </c>
      <c r="C500" s="294">
        <f>TNR!$O500</f>
        <v>6</v>
      </c>
      <c r="D500" s="294">
        <f>FNR!$O500</f>
        <v>0</v>
      </c>
      <c r="E500" s="121">
        <f>TMN!$O500</f>
        <v>0</v>
      </c>
      <c r="F500" s="121">
        <f>MJG!$O500</f>
        <v>0</v>
      </c>
      <c r="G500" s="121">
        <f>TOL!$O500</f>
        <v>0</v>
      </c>
      <c r="H500" s="121">
        <f>ANT!$O500</f>
        <v>0</v>
      </c>
      <c r="I500" s="429">
        <f t="shared" si="46"/>
        <v>6</v>
      </c>
      <c r="J500" s="384"/>
      <c r="K500" s="385"/>
      <c r="L500" s="387"/>
      <c r="M500" s="387"/>
      <c r="N500" s="385"/>
      <c r="O500" s="364"/>
      <c r="P500" s="1"/>
      <c r="Q500" s="50"/>
      <c r="R500" s="51"/>
    </row>
    <row r="501" spans="1:18" x14ac:dyDescent="0.25">
      <c r="A501" s="106" t="s">
        <v>150</v>
      </c>
      <c r="B501" s="46" t="s">
        <v>333</v>
      </c>
      <c r="C501" s="294">
        <f>TNR!$O501</f>
        <v>21</v>
      </c>
      <c r="D501" s="294">
        <f>FNR!$O501</f>
        <v>0</v>
      </c>
      <c r="E501" s="121">
        <f>TMN!$O501</f>
        <v>0</v>
      </c>
      <c r="F501" s="121">
        <f>MJG!$O501</f>
        <v>0</v>
      </c>
      <c r="G501" s="121">
        <f>TOL!$O501</f>
        <v>0</v>
      </c>
      <c r="H501" s="121">
        <f>ANT!$O501</f>
        <v>0</v>
      </c>
      <c r="I501" s="429">
        <f t="shared" si="46"/>
        <v>21</v>
      </c>
      <c r="J501" s="384"/>
      <c r="K501" s="385"/>
      <c r="L501" s="387"/>
      <c r="M501" s="387"/>
      <c r="N501" s="385"/>
      <c r="O501" s="364"/>
      <c r="P501" s="1"/>
      <c r="Q501" s="50"/>
      <c r="R501" s="51"/>
    </row>
    <row r="502" spans="1:18" x14ac:dyDescent="0.25">
      <c r="A502" s="106" t="s">
        <v>151</v>
      </c>
      <c r="B502" s="46" t="s">
        <v>334</v>
      </c>
      <c r="C502" s="294">
        <f>TNR!$O502</f>
        <v>0</v>
      </c>
      <c r="D502" s="294">
        <f>FNR!$O502</f>
        <v>0</v>
      </c>
      <c r="E502" s="121">
        <f>TMN!$O502</f>
        <v>0</v>
      </c>
      <c r="F502" s="121">
        <f>MJG!$O502</f>
        <v>0</v>
      </c>
      <c r="G502" s="121">
        <f>TOL!$O502</f>
        <v>0</v>
      </c>
      <c r="H502" s="121">
        <f>ANT!$O502</f>
        <v>0</v>
      </c>
      <c r="I502" s="429">
        <f t="shared" si="46"/>
        <v>0</v>
      </c>
      <c r="J502" s="384"/>
      <c r="K502" s="385"/>
      <c r="L502" s="387"/>
      <c r="M502" s="387"/>
      <c r="N502" s="385"/>
      <c r="O502" s="364"/>
      <c r="P502" s="1"/>
      <c r="Q502" s="50"/>
      <c r="R502" s="51"/>
    </row>
    <row r="503" spans="1:18" x14ac:dyDescent="0.25">
      <c r="A503" s="106" t="s">
        <v>152</v>
      </c>
      <c r="B503" s="46" t="s">
        <v>335</v>
      </c>
      <c r="C503" s="294">
        <f>TNR!$O503</f>
        <v>148</v>
      </c>
      <c r="D503" s="294">
        <f>FNR!$O503</f>
        <v>0</v>
      </c>
      <c r="E503" s="121">
        <f>TMN!$O503</f>
        <v>0</v>
      </c>
      <c r="F503" s="121">
        <f>MJG!$O503</f>
        <v>0</v>
      </c>
      <c r="G503" s="121">
        <f>TOL!$O503</f>
        <v>0</v>
      </c>
      <c r="H503" s="121">
        <f>ANT!$O503</f>
        <v>0</v>
      </c>
      <c r="I503" s="429">
        <f t="shared" si="46"/>
        <v>148</v>
      </c>
      <c r="J503" s="384"/>
      <c r="K503" s="385"/>
      <c r="L503" s="387"/>
      <c r="M503" s="387"/>
      <c r="N503" s="385"/>
      <c r="O503" s="364"/>
      <c r="P503" s="1"/>
      <c r="Q503" s="50"/>
      <c r="R503" s="51"/>
    </row>
    <row r="504" spans="1:18" x14ac:dyDescent="0.25">
      <c r="A504" s="107" t="s">
        <v>39</v>
      </c>
      <c r="B504" s="45" t="s">
        <v>336</v>
      </c>
      <c r="C504" s="366">
        <f>TNR!$O504</f>
        <v>55</v>
      </c>
      <c r="D504" s="366">
        <f>FNR!$O504</f>
        <v>3</v>
      </c>
      <c r="E504" s="267">
        <f>TMN!$O504</f>
        <v>1</v>
      </c>
      <c r="F504" s="267">
        <f>MJG!$O504</f>
        <v>10</v>
      </c>
      <c r="G504" s="267">
        <f>TOL!$O504</f>
        <v>0</v>
      </c>
      <c r="H504" s="267">
        <f>ANT!$O504</f>
        <v>2</v>
      </c>
      <c r="I504" s="311">
        <f t="shared" si="46"/>
        <v>71</v>
      </c>
      <c r="J504" s="381"/>
      <c r="K504" s="382"/>
      <c r="L504" s="388"/>
      <c r="M504" s="388"/>
      <c r="N504" s="382"/>
      <c r="O504" s="364"/>
      <c r="P504" s="1"/>
      <c r="Q504" s="50"/>
      <c r="R504" s="51"/>
    </row>
    <row r="505" spans="1:18" x14ac:dyDescent="0.25">
      <c r="A505" s="106" t="s">
        <v>154</v>
      </c>
      <c r="B505" s="46" t="s">
        <v>337</v>
      </c>
      <c r="C505" s="294">
        <f>TNR!$O505</f>
        <v>0</v>
      </c>
      <c r="D505" s="294">
        <f>FNR!$O505</f>
        <v>0</v>
      </c>
      <c r="E505" s="121">
        <f>TMN!$O505</f>
        <v>0</v>
      </c>
      <c r="F505" s="121">
        <f>MJG!$O505</f>
        <v>0</v>
      </c>
      <c r="G505" s="121">
        <f>TOL!$O505</f>
        <v>0</v>
      </c>
      <c r="H505" s="121">
        <f>ANT!$O505</f>
        <v>0</v>
      </c>
      <c r="I505" s="429">
        <f t="shared" si="46"/>
        <v>0</v>
      </c>
      <c r="J505" s="384"/>
      <c r="K505" s="385"/>
      <c r="L505" s="387"/>
      <c r="M505" s="387"/>
      <c r="N505" s="385"/>
      <c r="O505" s="364"/>
      <c r="P505" s="1"/>
      <c r="Q505" s="84"/>
      <c r="R505" s="85"/>
    </row>
    <row r="506" spans="1:18" x14ac:dyDescent="0.25">
      <c r="A506" s="106" t="s">
        <v>155</v>
      </c>
      <c r="B506" s="46" t="s">
        <v>338</v>
      </c>
      <c r="C506" s="294">
        <f>TNR!$O506</f>
        <v>0</v>
      </c>
      <c r="D506" s="294">
        <f>FNR!$O506</f>
        <v>0</v>
      </c>
      <c r="E506" s="121">
        <f>TMN!$O506</f>
        <v>0</v>
      </c>
      <c r="F506" s="121">
        <f>MJG!$O506</f>
        <v>0</v>
      </c>
      <c r="G506" s="121">
        <f>TOL!$O506</f>
        <v>0</v>
      </c>
      <c r="H506" s="121">
        <f>ANT!$O506</f>
        <v>0</v>
      </c>
      <c r="I506" s="429">
        <f t="shared" si="46"/>
        <v>0</v>
      </c>
      <c r="J506" s="384"/>
      <c r="K506" s="385"/>
      <c r="L506" s="387"/>
      <c r="M506" s="387"/>
      <c r="N506" s="385"/>
      <c r="O506" s="364"/>
      <c r="P506" s="1"/>
      <c r="Q506" s="50"/>
      <c r="R506" s="51"/>
    </row>
    <row r="507" spans="1:18" x14ac:dyDescent="0.25">
      <c r="A507" s="106" t="s">
        <v>156</v>
      </c>
      <c r="B507" s="46" t="s">
        <v>339</v>
      </c>
      <c r="C507" s="294">
        <f>TNR!$O507</f>
        <v>0</v>
      </c>
      <c r="D507" s="294">
        <f>FNR!$O507</f>
        <v>0</v>
      </c>
      <c r="E507" s="121">
        <f>TMN!$O507</f>
        <v>0</v>
      </c>
      <c r="F507" s="121">
        <f>MJG!$O507</f>
        <v>0</v>
      </c>
      <c r="G507" s="121">
        <f>TOL!$O507</f>
        <v>0</v>
      </c>
      <c r="H507" s="121">
        <f>ANT!$O507</f>
        <v>0</v>
      </c>
      <c r="I507" s="429">
        <f t="shared" si="46"/>
        <v>0</v>
      </c>
      <c r="J507" s="384"/>
      <c r="K507" s="385"/>
      <c r="L507" s="387"/>
      <c r="M507" s="387"/>
      <c r="N507" s="385"/>
      <c r="O507" s="364"/>
      <c r="P507" s="1"/>
      <c r="Q507" s="50"/>
      <c r="R507" s="51"/>
    </row>
    <row r="508" spans="1:18" x14ac:dyDescent="0.25">
      <c r="A508" s="106" t="s">
        <v>157</v>
      </c>
      <c r="B508" s="46" t="s">
        <v>340</v>
      </c>
      <c r="C508" s="294">
        <f>TNR!$O508</f>
        <v>0</v>
      </c>
      <c r="D508" s="294">
        <f>FNR!$O508</f>
        <v>0</v>
      </c>
      <c r="E508" s="121">
        <f>TMN!$O508</f>
        <v>0</v>
      </c>
      <c r="F508" s="121">
        <f>MJG!$O508</f>
        <v>0</v>
      </c>
      <c r="G508" s="121">
        <f>TOL!$O508</f>
        <v>0</v>
      </c>
      <c r="H508" s="121">
        <f>ANT!$O508</f>
        <v>0</v>
      </c>
      <c r="I508" s="429">
        <f t="shared" si="46"/>
        <v>0</v>
      </c>
      <c r="J508" s="384"/>
      <c r="K508" s="385"/>
      <c r="L508" s="387"/>
      <c r="M508" s="387"/>
      <c r="N508" s="385"/>
      <c r="O508" s="364"/>
      <c r="P508" s="1"/>
      <c r="Q508" s="50"/>
      <c r="R508" s="51"/>
    </row>
    <row r="509" spans="1:18" x14ac:dyDescent="0.25">
      <c r="A509" s="107" t="s">
        <v>41</v>
      </c>
      <c r="B509" s="47" t="s">
        <v>341</v>
      </c>
      <c r="C509" s="430">
        <f>TNR!$O509</f>
        <v>45</v>
      </c>
      <c r="D509" s="430">
        <f>FNR!$O509</f>
        <v>6</v>
      </c>
      <c r="E509" s="269">
        <f>TMN!$O509</f>
        <v>9</v>
      </c>
      <c r="F509" s="269">
        <f>MJG!$O509</f>
        <v>0</v>
      </c>
      <c r="G509" s="269">
        <f>TOL!$O509</f>
        <v>0</v>
      </c>
      <c r="H509" s="269">
        <f>ANT!$O509</f>
        <v>0</v>
      </c>
      <c r="I509" s="431">
        <f t="shared" si="46"/>
        <v>60</v>
      </c>
      <c r="J509" s="381"/>
      <c r="K509" s="382"/>
      <c r="L509" s="388"/>
      <c r="M509" s="388"/>
      <c r="N509" s="382"/>
      <c r="O509" s="364"/>
      <c r="P509" s="1"/>
      <c r="Q509" s="50"/>
      <c r="R509" s="51"/>
    </row>
    <row r="510" spans="1:18" x14ac:dyDescent="0.25">
      <c r="A510" s="106" t="s">
        <v>159</v>
      </c>
      <c r="B510" s="44" t="s">
        <v>342</v>
      </c>
      <c r="C510" s="294">
        <f>TNR!$O510</f>
        <v>0</v>
      </c>
      <c r="D510" s="294">
        <f>FNR!$O510</f>
        <v>0</v>
      </c>
      <c r="E510" s="121">
        <f>TMN!$O510</f>
        <v>0</v>
      </c>
      <c r="F510" s="121">
        <f>MJG!$O510</f>
        <v>0</v>
      </c>
      <c r="G510" s="121">
        <f>TOL!$O510</f>
        <v>0</v>
      </c>
      <c r="H510" s="121">
        <f>ANT!$O510</f>
        <v>0</v>
      </c>
      <c r="I510" s="429">
        <f t="shared" si="46"/>
        <v>0</v>
      </c>
      <c r="J510" s="384"/>
      <c r="K510" s="385"/>
      <c r="L510" s="387"/>
      <c r="M510" s="387"/>
      <c r="N510" s="385"/>
      <c r="O510" s="364"/>
      <c r="P510" s="1"/>
      <c r="Q510" s="50"/>
      <c r="R510" s="51"/>
    </row>
    <row r="511" spans="1:18" x14ac:dyDescent="0.25">
      <c r="A511" s="106" t="s">
        <v>160</v>
      </c>
      <c r="B511" s="44" t="s">
        <v>343</v>
      </c>
      <c r="C511" s="294">
        <f>TNR!$O511</f>
        <v>0</v>
      </c>
      <c r="D511" s="294">
        <f>FNR!$O511</f>
        <v>0</v>
      </c>
      <c r="E511" s="121">
        <f>TMN!$O511</f>
        <v>0</v>
      </c>
      <c r="F511" s="121">
        <f>MJG!$O511</f>
        <v>0</v>
      </c>
      <c r="G511" s="121">
        <f>TOL!$O511</f>
        <v>0</v>
      </c>
      <c r="H511" s="121">
        <f>ANT!$O511</f>
        <v>0</v>
      </c>
      <c r="I511" s="429">
        <f t="shared" si="46"/>
        <v>0</v>
      </c>
      <c r="J511" s="384"/>
      <c r="K511" s="385"/>
      <c r="L511" s="387"/>
      <c r="M511" s="387"/>
      <c r="N511" s="385"/>
      <c r="O511" s="364"/>
      <c r="P511" s="1"/>
      <c r="Q511" s="50"/>
      <c r="R511" s="51"/>
    </row>
    <row r="512" spans="1:18" x14ac:dyDescent="0.25">
      <c r="A512" s="107" t="s">
        <v>43</v>
      </c>
      <c r="B512" s="48" t="s">
        <v>344</v>
      </c>
      <c r="C512" s="430">
        <f>TNR!$O512</f>
        <v>1</v>
      </c>
      <c r="D512" s="430">
        <f>FNR!$O512</f>
        <v>1</v>
      </c>
      <c r="E512" s="269">
        <f>TMN!$O512</f>
        <v>0</v>
      </c>
      <c r="F512" s="269">
        <f>MJG!$O512</f>
        <v>0</v>
      </c>
      <c r="G512" s="269">
        <f>TOL!$O512</f>
        <v>0</v>
      </c>
      <c r="H512" s="269">
        <f>ANT!$O512</f>
        <v>1</v>
      </c>
      <c r="I512" s="431">
        <f t="shared" si="46"/>
        <v>3</v>
      </c>
      <c r="J512" s="381"/>
      <c r="K512" s="382"/>
      <c r="L512" s="388"/>
      <c r="M512" s="388"/>
      <c r="N512" s="382"/>
      <c r="O512" s="364"/>
      <c r="P512" s="1"/>
      <c r="Q512" s="50"/>
      <c r="R512" s="51"/>
    </row>
    <row r="513" spans="1:18" x14ac:dyDescent="0.25">
      <c r="A513" s="106" t="s">
        <v>163</v>
      </c>
      <c r="B513" s="46" t="s">
        <v>345</v>
      </c>
      <c r="C513" s="294">
        <f>TNR!$O513</f>
        <v>0</v>
      </c>
      <c r="D513" s="294">
        <f>FNR!$O513</f>
        <v>0</v>
      </c>
      <c r="E513" s="121">
        <f>TMN!$O513</f>
        <v>0</v>
      </c>
      <c r="F513" s="121">
        <f>MJG!$O513</f>
        <v>0</v>
      </c>
      <c r="G513" s="121">
        <f>TOL!$O513</f>
        <v>0</v>
      </c>
      <c r="H513" s="121">
        <f>ANT!$O513</f>
        <v>0</v>
      </c>
      <c r="I513" s="429">
        <f t="shared" si="46"/>
        <v>0</v>
      </c>
      <c r="J513" s="384"/>
      <c r="K513" s="385"/>
      <c r="L513" s="387"/>
      <c r="M513" s="387"/>
      <c r="N513" s="385"/>
      <c r="O513" s="364"/>
      <c r="P513" s="1"/>
      <c r="Q513" s="84"/>
      <c r="R513" s="85"/>
    </row>
    <row r="514" spans="1:18" x14ac:dyDescent="0.25">
      <c r="A514" s="106" t="s">
        <v>164</v>
      </c>
      <c r="B514" s="46" t="s">
        <v>346</v>
      </c>
      <c r="C514" s="294">
        <f>TNR!$O514</f>
        <v>0</v>
      </c>
      <c r="D514" s="294">
        <f>FNR!$O514</f>
        <v>0</v>
      </c>
      <c r="E514" s="121">
        <f>TMN!$O514</f>
        <v>0</v>
      </c>
      <c r="F514" s="121">
        <f>MJG!$O514</f>
        <v>0</v>
      </c>
      <c r="G514" s="121">
        <f>TOL!$O514</f>
        <v>0</v>
      </c>
      <c r="H514" s="121">
        <f>ANT!$O514</f>
        <v>0</v>
      </c>
      <c r="I514" s="429">
        <f t="shared" si="46"/>
        <v>0</v>
      </c>
      <c r="J514" s="384"/>
      <c r="K514" s="385"/>
      <c r="L514" s="387"/>
      <c r="M514" s="387"/>
      <c r="N514" s="385"/>
      <c r="O514" s="364"/>
      <c r="P514" s="1"/>
      <c r="Q514" s="50"/>
      <c r="R514" s="51"/>
    </row>
    <row r="515" spans="1:18" x14ac:dyDescent="0.25">
      <c r="A515" s="106" t="s">
        <v>165</v>
      </c>
      <c r="B515" s="46" t="s">
        <v>347</v>
      </c>
      <c r="C515" s="294">
        <f>TNR!$O515</f>
        <v>0</v>
      </c>
      <c r="D515" s="294">
        <f>FNR!$O515</f>
        <v>0</v>
      </c>
      <c r="E515" s="121">
        <f>TMN!$O515</f>
        <v>0</v>
      </c>
      <c r="F515" s="121">
        <f>MJG!$O515</f>
        <v>0</v>
      </c>
      <c r="G515" s="121">
        <f>TOL!$O515</f>
        <v>0</v>
      </c>
      <c r="H515" s="121">
        <f>ANT!$O515</f>
        <v>0</v>
      </c>
      <c r="I515" s="429">
        <f t="shared" si="46"/>
        <v>0</v>
      </c>
      <c r="J515" s="384"/>
      <c r="K515" s="385"/>
      <c r="L515" s="387"/>
      <c r="M515" s="387"/>
      <c r="N515" s="385"/>
      <c r="O515" s="364"/>
      <c r="P515" s="1"/>
      <c r="Q515" s="50"/>
      <c r="R515" s="51"/>
    </row>
    <row r="516" spans="1:18" ht="25.5" x14ac:dyDescent="0.25">
      <c r="A516" s="169" t="s">
        <v>45</v>
      </c>
      <c r="B516" s="48" t="s">
        <v>348</v>
      </c>
      <c r="C516" s="430">
        <f>TNR!$O516</f>
        <v>1356</v>
      </c>
      <c r="D516" s="430">
        <f>FNR!$O516</f>
        <v>474</v>
      </c>
      <c r="E516" s="269">
        <f>TMN!$O516</f>
        <v>263</v>
      </c>
      <c r="F516" s="269">
        <f>MJG!$O516</f>
        <v>246</v>
      </c>
      <c r="G516" s="269">
        <f>TOL!$O516</f>
        <v>68</v>
      </c>
      <c r="H516" s="269">
        <f>ANT!$O516</f>
        <v>13</v>
      </c>
      <c r="I516" s="431">
        <f t="shared" si="46"/>
        <v>2420</v>
      </c>
      <c r="J516" s="381"/>
      <c r="K516" s="382"/>
      <c r="L516" s="388"/>
      <c r="M516" s="388"/>
      <c r="N516" s="382"/>
      <c r="O516" s="364"/>
      <c r="P516" s="1"/>
      <c r="Q516" s="50"/>
      <c r="R516" s="51"/>
    </row>
    <row r="517" spans="1:18" x14ac:dyDescent="0.25">
      <c r="A517" s="106" t="s">
        <v>168</v>
      </c>
      <c r="B517" s="46" t="s">
        <v>349</v>
      </c>
      <c r="C517" s="294">
        <f>TNR!$O517</f>
        <v>0</v>
      </c>
      <c r="D517" s="294">
        <f>FNR!$O517</f>
        <v>0</v>
      </c>
      <c r="E517" s="121">
        <f>TMN!$O517</f>
        <v>0</v>
      </c>
      <c r="F517" s="121">
        <f>MJG!$O517</f>
        <v>0</v>
      </c>
      <c r="G517" s="121">
        <f>TOL!$O517</f>
        <v>0</v>
      </c>
      <c r="H517" s="121">
        <f>ANT!$O517</f>
        <v>0</v>
      </c>
      <c r="I517" s="429">
        <f t="shared" si="46"/>
        <v>0</v>
      </c>
      <c r="J517" s="384"/>
      <c r="K517" s="385"/>
      <c r="L517" s="387"/>
      <c r="M517" s="387"/>
      <c r="N517" s="385"/>
      <c r="O517" s="364"/>
      <c r="P517" s="1"/>
      <c r="Q517" s="50"/>
      <c r="R517" s="51"/>
    </row>
    <row r="518" spans="1:18" x14ac:dyDescent="0.25">
      <c r="A518" s="106" t="s">
        <v>169</v>
      </c>
      <c r="B518" s="46" t="s">
        <v>343</v>
      </c>
      <c r="C518" s="294">
        <f>TNR!$O518</f>
        <v>0</v>
      </c>
      <c r="D518" s="294">
        <f>FNR!$O518</f>
        <v>0</v>
      </c>
      <c r="E518" s="121">
        <f>TMN!$O518</f>
        <v>0</v>
      </c>
      <c r="F518" s="121">
        <f>MJG!$O518</f>
        <v>0</v>
      </c>
      <c r="G518" s="121">
        <f>TOL!$O518</f>
        <v>0</v>
      </c>
      <c r="H518" s="121">
        <f>ANT!$O518</f>
        <v>0</v>
      </c>
      <c r="I518" s="429">
        <f t="shared" si="46"/>
        <v>0</v>
      </c>
      <c r="J518" s="384"/>
      <c r="K518" s="385"/>
      <c r="L518" s="387"/>
      <c r="M518" s="387"/>
      <c r="N518" s="385"/>
      <c r="O518" s="364"/>
      <c r="P518" s="1"/>
      <c r="Q518" s="84"/>
      <c r="R518" s="85"/>
    </row>
    <row r="519" spans="1:18" x14ac:dyDescent="0.25">
      <c r="A519" s="106" t="s">
        <v>170</v>
      </c>
      <c r="B519" s="46" t="s">
        <v>350</v>
      </c>
      <c r="C519" s="294">
        <f>TNR!$O519</f>
        <v>0</v>
      </c>
      <c r="D519" s="294">
        <f>FNR!$O519</f>
        <v>0</v>
      </c>
      <c r="E519" s="121">
        <f>TMN!$O519</f>
        <v>0</v>
      </c>
      <c r="F519" s="121">
        <f>MJG!$O519</f>
        <v>0</v>
      </c>
      <c r="G519" s="121">
        <f>TOL!$O519</f>
        <v>0</v>
      </c>
      <c r="H519" s="121">
        <f>ANT!$O519</f>
        <v>0</v>
      </c>
      <c r="I519" s="429">
        <f t="shared" si="46"/>
        <v>0</v>
      </c>
      <c r="J519" s="384"/>
      <c r="K519" s="385"/>
      <c r="L519" s="387"/>
      <c r="M519" s="387"/>
      <c r="N519" s="385"/>
      <c r="O519" s="364"/>
      <c r="P519" s="1"/>
      <c r="Q519" s="50"/>
      <c r="R519" s="51"/>
    </row>
    <row r="520" spans="1:18" ht="38.25" x14ac:dyDescent="0.25">
      <c r="A520" s="170" t="s">
        <v>47</v>
      </c>
      <c r="B520" s="167" t="s">
        <v>393</v>
      </c>
      <c r="C520" s="294">
        <f>TNR!$O520</f>
        <v>0</v>
      </c>
      <c r="D520" s="294">
        <f>FNR!$O520</f>
        <v>1</v>
      </c>
      <c r="E520" s="121">
        <f>TMN!$O520</f>
        <v>0</v>
      </c>
      <c r="F520" s="121">
        <f>MJG!$O520</f>
        <v>0</v>
      </c>
      <c r="G520" s="121">
        <f>TOL!$O520</f>
        <v>0</v>
      </c>
      <c r="H520" s="121">
        <f>ANT!$O520</f>
        <v>1</v>
      </c>
      <c r="I520" s="429">
        <f t="shared" si="46"/>
        <v>2</v>
      </c>
      <c r="J520" s="384"/>
      <c r="K520" s="385"/>
      <c r="L520" s="387"/>
      <c r="M520" s="387"/>
      <c r="N520" s="385"/>
      <c r="O520" s="364"/>
      <c r="P520" s="1"/>
      <c r="Q520" s="50"/>
      <c r="R520" s="51"/>
    </row>
    <row r="521" spans="1:18" x14ac:dyDescent="0.25">
      <c r="A521" s="164" t="s">
        <v>172</v>
      </c>
      <c r="B521" s="168" t="s">
        <v>394</v>
      </c>
      <c r="C521" s="294">
        <f>TNR!$O521</f>
        <v>0</v>
      </c>
      <c r="D521" s="294">
        <f>FNR!$O521</f>
        <v>0</v>
      </c>
      <c r="E521" s="121">
        <f>TMN!$O521</f>
        <v>0</v>
      </c>
      <c r="F521" s="121">
        <f>MJG!$O521</f>
        <v>0</v>
      </c>
      <c r="G521" s="121">
        <f>TOL!$O521</f>
        <v>0</v>
      </c>
      <c r="H521" s="121">
        <f>ANT!$O521</f>
        <v>0</v>
      </c>
      <c r="I521" s="429">
        <f t="shared" si="46"/>
        <v>0</v>
      </c>
      <c r="J521" s="384"/>
      <c r="K521" s="385"/>
      <c r="L521" s="387"/>
      <c r="M521" s="387"/>
      <c r="N521" s="385"/>
      <c r="O521" s="364"/>
      <c r="P521" s="1"/>
      <c r="Q521" s="50"/>
      <c r="R521" s="51"/>
    </row>
    <row r="522" spans="1:18" x14ac:dyDescent="0.25">
      <c r="A522" s="164" t="s">
        <v>173</v>
      </c>
      <c r="B522" s="168" t="s">
        <v>395</v>
      </c>
      <c r="C522" s="294">
        <f>TNR!$O522</f>
        <v>0</v>
      </c>
      <c r="D522" s="294">
        <f>FNR!$O522</f>
        <v>0</v>
      </c>
      <c r="E522" s="121">
        <f>TMN!$O522</f>
        <v>0</v>
      </c>
      <c r="F522" s="121">
        <f>MJG!$O522</f>
        <v>0</v>
      </c>
      <c r="G522" s="121">
        <f>TOL!$O522</f>
        <v>0</v>
      </c>
      <c r="H522" s="121">
        <f>ANT!$O522</f>
        <v>0</v>
      </c>
      <c r="I522" s="429">
        <f t="shared" si="46"/>
        <v>0</v>
      </c>
      <c r="J522" s="384"/>
      <c r="K522" s="385"/>
      <c r="L522" s="387"/>
      <c r="M522" s="387"/>
      <c r="N522" s="385"/>
      <c r="O522" s="364"/>
      <c r="P522" s="1"/>
      <c r="Q522" s="50"/>
      <c r="R522" s="51"/>
    </row>
    <row r="523" spans="1:18" x14ac:dyDescent="0.25">
      <c r="A523" s="164" t="s">
        <v>174</v>
      </c>
      <c r="B523" s="168" t="s">
        <v>396</v>
      </c>
      <c r="C523" s="294">
        <f>TNR!$O523</f>
        <v>0</v>
      </c>
      <c r="D523" s="294">
        <f>FNR!$O523</f>
        <v>0</v>
      </c>
      <c r="E523" s="121">
        <f>TMN!$O523</f>
        <v>0</v>
      </c>
      <c r="F523" s="121">
        <f>MJG!$O523</f>
        <v>0</v>
      </c>
      <c r="G523" s="121">
        <f>TOL!$O523</f>
        <v>0</v>
      </c>
      <c r="H523" s="121">
        <f>ANT!$O523</f>
        <v>0</v>
      </c>
      <c r="I523" s="429">
        <f t="shared" si="46"/>
        <v>0</v>
      </c>
      <c r="J523" s="384"/>
      <c r="K523" s="385"/>
      <c r="L523" s="387"/>
      <c r="M523" s="387"/>
      <c r="N523" s="385"/>
      <c r="O523" s="364"/>
      <c r="P523" s="1"/>
      <c r="Q523" s="50"/>
      <c r="R523" s="51"/>
    </row>
    <row r="524" spans="1:18" ht="25.5" x14ac:dyDescent="0.25">
      <c r="A524" s="170" t="s">
        <v>49</v>
      </c>
      <c r="B524" s="167" t="s">
        <v>397</v>
      </c>
      <c r="C524" s="294">
        <f>TNR!$O524</f>
        <v>3</v>
      </c>
      <c r="D524" s="294">
        <f>FNR!$O524</f>
        <v>4</v>
      </c>
      <c r="E524" s="121">
        <f>TMN!$O524</f>
        <v>0</v>
      </c>
      <c r="F524" s="121">
        <f>MJG!$O524</f>
        <v>1</v>
      </c>
      <c r="G524" s="121">
        <f>TOL!$O524</f>
        <v>2</v>
      </c>
      <c r="H524" s="121">
        <f>ANT!$O524</f>
        <v>9</v>
      </c>
      <c r="I524" s="429">
        <f t="shared" si="46"/>
        <v>19</v>
      </c>
      <c r="J524" s="384"/>
      <c r="K524" s="385"/>
      <c r="L524" s="387"/>
      <c r="M524" s="387"/>
      <c r="N524" s="385"/>
      <c r="O524" s="364"/>
      <c r="P524" s="1"/>
      <c r="Q524" s="50"/>
      <c r="R524" s="51"/>
    </row>
    <row r="525" spans="1:18" x14ac:dyDescent="0.25">
      <c r="A525" s="164" t="s">
        <v>176</v>
      </c>
      <c r="B525" s="168" t="s">
        <v>398</v>
      </c>
      <c r="C525" s="294">
        <f>TNR!$O525</f>
        <v>0</v>
      </c>
      <c r="D525" s="294">
        <f>FNR!$O525</f>
        <v>0</v>
      </c>
      <c r="E525" s="121">
        <f>TMN!$O525</f>
        <v>0</v>
      </c>
      <c r="F525" s="121">
        <f>MJG!$O525</f>
        <v>0</v>
      </c>
      <c r="G525" s="121">
        <f>TOL!$O525</f>
        <v>0</v>
      </c>
      <c r="H525" s="121">
        <f>ANT!$O525</f>
        <v>0</v>
      </c>
      <c r="I525" s="429">
        <f t="shared" si="46"/>
        <v>0</v>
      </c>
      <c r="J525" s="384"/>
      <c r="K525" s="385"/>
      <c r="L525" s="387"/>
      <c r="M525" s="387"/>
      <c r="N525" s="385"/>
      <c r="O525" s="364"/>
      <c r="P525" s="1"/>
      <c r="Q525" s="50"/>
      <c r="R525" s="51"/>
    </row>
    <row r="526" spans="1:18" x14ac:dyDescent="0.25">
      <c r="A526" s="164" t="s">
        <v>177</v>
      </c>
      <c r="B526" s="168" t="s">
        <v>399</v>
      </c>
      <c r="C526" s="294">
        <f>TNR!$O526</f>
        <v>0</v>
      </c>
      <c r="D526" s="294">
        <f>FNR!$O526</f>
        <v>0</v>
      </c>
      <c r="E526" s="121">
        <f>TMN!$O526</f>
        <v>0</v>
      </c>
      <c r="F526" s="121">
        <f>MJG!$O526</f>
        <v>0</v>
      </c>
      <c r="G526" s="121">
        <f>TOL!$O526</f>
        <v>0</v>
      </c>
      <c r="H526" s="121">
        <f>ANT!$O526</f>
        <v>0</v>
      </c>
      <c r="I526" s="429">
        <f t="shared" si="46"/>
        <v>0</v>
      </c>
      <c r="J526" s="384"/>
      <c r="K526" s="385"/>
      <c r="L526" s="387"/>
      <c r="M526" s="387"/>
      <c r="N526" s="385"/>
      <c r="O526" s="364"/>
      <c r="P526" s="1"/>
      <c r="Q526" s="50"/>
      <c r="R526" s="51"/>
    </row>
    <row r="527" spans="1:18" ht="38.25" x14ac:dyDescent="0.25">
      <c r="A527" s="170" t="s">
        <v>50</v>
      </c>
      <c r="B527" s="167" t="s">
        <v>400</v>
      </c>
      <c r="C527" s="294">
        <f>TNR!$O527</f>
        <v>0</v>
      </c>
      <c r="D527" s="294">
        <f>FNR!$O527</f>
        <v>0</v>
      </c>
      <c r="E527" s="121">
        <f>TMN!$O527</f>
        <v>0</v>
      </c>
      <c r="F527" s="121">
        <f>MJG!$O527</f>
        <v>0</v>
      </c>
      <c r="G527" s="121">
        <f>TOL!$O527</f>
        <v>0</v>
      </c>
      <c r="H527" s="121">
        <f>ANT!$O527</f>
        <v>0</v>
      </c>
      <c r="I527" s="429">
        <f t="shared" si="46"/>
        <v>0</v>
      </c>
      <c r="J527" s="384"/>
      <c r="K527" s="385"/>
      <c r="L527" s="387"/>
      <c r="M527" s="387"/>
      <c r="N527" s="385"/>
      <c r="O527" s="364"/>
      <c r="P527" s="1"/>
      <c r="Q527" s="50"/>
      <c r="R527" s="51"/>
    </row>
    <row r="528" spans="1:18" x14ac:dyDescent="0.25">
      <c r="A528" s="166" t="s">
        <v>51</v>
      </c>
      <c r="B528" s="49" t="s">
        <v>351</v>
      </c>
      <c r="C528" s="82">
        <f>TNR!$O528</f>
        <v>1672</v>
      </c>
      <c r="D528" s="82">
        <f>FNR!$O528</f>
        <v>508</v>
      </c>
      <c r="E528" s="82">
        <f>TMN!$O528</f>
        <v>295</v>
      </c>
      <c r="F528" s="82">
        <f>MJG!$O528</f>
        <v>281</v>
      </c>
      <c r="G528" s="82">
        <f>TOL!$O528</f>
        <v>84</v>
      </c>
      <c r="H528" s="82">
        <f>ANT!$O528</f>
        <v>43</v>
      </c>
      <c r="I528" s="82">
        <f t="shared" si="46"/>
        <v>2883</v>
      </c>
      <c r="J528" s="389"/>
      <c r="K528" s="389"/>
      <c r="L528" s="389"/>
      <c r="M528" s="389"/>
      <c r="N528" s="389"/>
      <c r="O528" s="389"/>
      <c r="P528" s="1"/>
      <c r="Q528" s="50"/>
      <c r="R528" s="51"/>
    </row>
    <row r="529" spans="1:18" x14ac:dyDescent="0.25">
      <c r="A529" s="166" t="s">
        <v>53</v>
      </c>
      <c r="B529" s="29" t="s">
        <v>352</v>
      </c>
      <c r="C529" s="429">
        <f>TNR!$O529</f>
        <v>4</v>
      </c>
      <c r="D529" s="429">
        <f>FNR!$O529</f>
        <v>1</v>
      </c>
      <c r="E529" s="264">
        <f>TMN!$O529</f>
        <v>0</v>
      </c>
      <c r="F529" s="264">
        <f>MJG!$O529</f>
        <v>0</v>
      </c>
      <c r="G529" s="121">
        <f>TOL!$O529</f>
        <v>0</v>
      </c>
      <c r="H529" s="264">
        <f>ANT!$O529</f>
        <v>1</v>
      </c>
      <c r="I529" s="429">
        <f t="shared" si="46"/>
        <v>6</v>
      </c>
      <c r="J529" s="390"/>
      <c r="K529" s="391"/>
      <c r="L529" s="387"/>
      <c r="M529" s="387"/>
      <c r="N529" s="391"/>
      <c r="O529" s="364"/>
      <c r="P529" s="1"/>
      <c r="Q529" s="50"/>
      <c r="R529" s="51"/>
    </row>
    <row r="530" spans="1:18" x14ac:dyDescent="0.25">
      <c r="A530" s="166" t="s">
        <v>54</v>
      </c>
      <c r="B530" s="59" t="s">
        <v>320</v>
      </c>
      <c r="C530" s="270">
        <f>TNR!$O530</f>
        <v>1676</v>
      </c>
      <c r="D530" s="270">
        <f>FNR!$O530</f>
        <v>509</v>
      </c>
      <c r="E530" s="270">
        <f>TMN!$O530</f>
        <v>295</v>
      </c>
      <c r="F530" s="270">
        <f>MJG!$O530</f>
        <v>281</v>
      </c>
      <c r="G530" s="270">
        <f>TOL!$O530</f>
        <v>84</v>
      </c>
      <c r="H530" s="270">
        <f>ANT!$O530</f>
        <v>44</v>
      </c>
      <c r="I530" s="270">
        <f t="shared" si="46"/>
        <v>2889</v>
      </c>
      <c r="J530" s="392"/>
      <c r="K530" s="392"/>
      <c r="L530" s="392"/>
      <c r="M530" s="392"/>
      <c r="N530" s="392"/>
      <c r="O530" s="392"/>
      <c r="P530" s="16"/>
      <c r="Q530" s="61"/>
      <c r="R530" s="62"/>
    </row>
  </sheetData>
  <protectedRanges>
    <protectedRange sqref="E114:E125 E101:E107 E151:E154 E161:E164 E166:E169 E171:E174 E176:E179 E181:E184 E186:E189 E191:E194 E196:E199 E201:E204 E206:E209 E211:E214 E216:E219 E221:E224 E226:E229 E231:E234 E236:E239 E241:E244 E246:E249 E251:E254 E256:E259 E265:E268 E392 E131:E135 E274:E279" name="Plage1_1_1_1"/>
    <protectedRange sqref="F114:F125 F101:F107 F151:F154 F161:F164 F166:F169 F171:F174 F176:F179 F181:F184 F186:F189 F191:F194 F196:F199 F201:F204 F206:F209 F211:F214 F216:F219 F221:F224 F226:F229 F231:F234 F236:F239 F241:F244 F246:F249 F251:F254 F256:F259 F265:F268 F392 F131:F135 F274:F279" name="Plage1_2_1_1_1"/>
    <protectedRange sqref="H114:H125 H101:H107 H151:H154 H161:H164 H166:H169 H171:H174 H176:H179 H181:H184 H186:H189 H191:H194 H196:H199 H201:H204 H206:H209 H211:H214 H216:H219 H221:H224 H226:H229 H231:H234 H236:H239 H241:H244 H246:H249 H251:H254 H256:H259 H265:H268 H392 H131:H135 H274:H279" name="Plage1_4_1_1"/>
  </protectedRanges>
  <mergeCells count="22">
    <mergeCell ref="C444:I444"/>
    <mergeCell ref="A444:A445"/>
    <mergeCell ref="B444:B445"/>
    <mergeCell ref="C18:I18"/>
    <mergeCell ref="J18:P18"/>
    <mergeCell ref="C71:I71"/>
    <mergeCell ref="J71:P71"/>
    <mergeCell ref="C284:I284"/>
    <mergeCell ref="J284:P284"/>
    <mergeCell ref="A337:A338"/>
    <mergeCell ref="B337:B338"/>
    <mergeCell ref="A390:A391"/>
    <mergeCell ref="B390:B391"/>
    <mergeCell ref="C337:I337"/>
    <mergeCell ref="J337:P337"/>
    <mergeCell ref="C390:I390"/>
    <mergeCell ref="B111:I111"/>
    <mergeCell ref="B128:I128"/>
    <mergeCell ref="A284:A285"/>
    <mergeCell ref="B284:B285"/>
    <mergeCell ref="B18:B19"/>
    <mergeCell ref="B71:B7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TNR</vt:lpstr>
      <vt:lpstr>FNR</vt:lpstr>
      <vt:lpstr>TMN</vt:lpstr>
      <vt:lpstr>MJG</vt:lpstr>
      <vt:lpstr>TOL</vt:lpstr>
      <vt:lpstr>ANT</vt:lpstr>
      <vt:lpstr>Nat Mens</vt:lpstr>
      <vt:lpstr>Compil</vt:lpstr>
      <vt:lpstr>par BT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RNZANAMATHIASARIANE</cp:lastModifiedBy>
  <dcterms:created xsi:type="dcterms:W3CDTF">2017-02-17T12:12:10Z</dcterms:created>
  <dcterms:modified xsi:type="dcterms:W3CDTF">2018-06-08T06:16:57Z</dcterms:modified>
</cp:coreProperties>
</file>